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EH\Central\BWSP\Sections\Compliance\Rules\Pb &amp; Cu\LCRR\LSLI\LSLI templates\not yet distributed\"/>
    </mc:Choice>
  </mc:AlternateContent>
  <xr:revisionPtr revIDLastSave="0" documentId="13_ncr:1_{BFE22643-073A-4F48-8755-A4F4EF7A7043}" xr6:coauthVersionLast="47" xr6:coauthVersionMax="47" xr10:uidLastSave="{00000000-0000-0000-0000-000000000000}"/>
  <bookViews>
    <workbookView xWindow="-110" yWindow="-110" windowWidth="19420" windowHeight="10420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E31" i="8"/>
  <c r="G30" i="8"/>
  <c r="E30" i="8"/>
  <c r="G29" i="8"/>
  <c r="E29" i="8"/>
  <c r="G28" i="8"/>
  <c r="G27" i="8"/>
  <c r="E27" i="8"/>
  <c r="G26" i="8"/>
  <c r="E26" i="8"/>
  <c r="D20" i="8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Q3651" i="2"/>
  <c r="Q3652" i="2"/>
  <c r="Q3653" i="2"/>
  <c r="Q3654" i="2"/>
  <c r="Q3655" i="2"/>
  <c r="Q3656" i="2"/>
  <c r="Q3657" i="2"/>
  <c r="Q3658" i="2"/>
  <c r="Q3659" i="2"/>
  <c r="Q3660" i="2"/>
  <c r="Q3661" i="2"/>
  <c r="Q3662" i="2"/>
  <c r="Q3663" i="2"/>
  <c r="Q3664" i="2"/>
  <c r="Q3665" i="2"/>
  <c r="Q3666" i="2"/>
  <c r="Q3667" i="2"/>
  <c r="Q3668" i="2"/>
  <c r="Q3669" i="2"/>
  <c r="Q3670" i="2"/>
  <c r="Q3671" i="2"/>
  <c r="Q3672" i="2"/>
  <c r="Q3673" i="2"/>
  <c r="Q3674" i="2"/>
  <c r="Q3675" i="2"/>
  <c r="Q3676" i="2"/>
  <c r="Q3677" i="2"/>
  <c r="Q3678" i="2"/>
  <c r="Q3679" i="2"/>
  <c r="Q3680" i="2"/>
  <c r="Q3681" i="2"/>
  <c r="Q3682" i="2"/>
  <c r="Q3683" i="2"/>
  <c r="Q3684" i="2"/>
  <c r="Q3685" i="2"/>
  <c r="Q3686" i="2"/>
  <c r="Q3687" i="2"/>
  <c r="Q3688" i="2"/>
  <c r="Q3689" i="2"/>
  <c r="Q3690" i="2"/>
  <c r="Q3691" i="2"/>
  <c r="Q3692" i="2"/>
  <c r="Q3693" i="2"/>
  <c r="Q3694" i="2"/>
  <c r="Q3695" i="2"/>
  <c r="Q3696" i="2"/>
  <c r="Q3697" i="2"/>
  <c r="Q3698" i="2"/>
  <c r="Q3699" i="2"/>
  <c r="Q3700" i="2"/>
  <c r="Q3701" i="2"/>
  <c r="Q3702" i="2"/>
  <c r="Q3703" i="2"/>
  <c r="Q3704" i="2"/>
  <c r="Q3705" i="2"/>
  <c r="Q3706" i="2"/>
  <c r="Q3707" i="2"/>
  <c r="Q3708" i="2"/>
  <c r="Q3709" i="2"/>
  <c r="Q3710" i="2"/>
  <c r="Q3711" i="2"/>
  <c r="Q3712" i="2"/>
  <c r="Q3713" i="2"/>
  <c r="Q3714" i="2"/>
  <c r="Q3715" i="2"/>
  <c r="Q3716" i="2"/>
  <c r="Q3717" i="2"/>
  <c r="Q3718" i="2"/>
  <c r="Q3719" i="2"/>
  <c r="Q3720" i="2"/>
  <c r="Q3721" i="2"/>
  <c r="Q3722" i="2"/>
  <c r="Q3723" i="2"/>
  <c r="Q3724" i="2"/>
  <c r="Q3725" i="2"/>
  <c r="Q3726" i="2"/>
  <c r="Q3727" i="2"/>
  <c r="Q3728" i="2"/>
  <c r="Q3729" i="2"/>
  <c r="Q3730" i="2"/>
  <c r="Q3731" i="2"/>
  <c r="Q3732" i="2"/>
  <c r="Q3733" i="2"/>
  <c r="Q3734" i="2"/>
  <c r="Q3735" i="2"/>
  <c r="Q3736" i="2"/>
  <c r="Q3737" i="2"/>
  <c r="Q3738" i="2"/>
  <c r="Q3739" i="2"/>
  <c r="Q3740" i="2"/>
  <c r="Q3741" i="2"/>
  <c r="Q3742" i="2"/>
  <c r="Q3743" i="2"/>
  <c r="Q3744" i="2"/>
  <c r="Q3745" i="2"/>
  <c r="Q3746" i="2"/>
  <c r="Q3747" i="2"/>
  <c r="Q3748" i="2"/>
  <c r="Q3749" i="2"/>
  <c r="Q3750" i="2"/>
  <c r="Q3751" i="2"/>
  <c r="Q3752" i="2"/>
  <c r="Q3753" i="2"/>
  <c r="Q3754" i="2"/>
  <c r="Q3755" i="2"/>
  <c r="Q3756" i="2"/>
  <c r="Q3757" i="2"/>
  <c r="Q3758" i="2"/>
  <c r="Q3759" i="2"/>
  <c r="Q3760" i="2"/>
  <c r="Q3761" i="2"/>
  <c r="Q3762" i="2"/>
  <c r="Q3763" i="2"/>
  <c r="Q3764" i="2"/>
  <c r="Q3765" i="2"/>
  <c r="Q3766" i="2"/>
  <c r="Q3767" i="2"/>
  <c r="Q3768" i="2"/>
  <c r="Q3769" i="2"/>
  <c r="Q3770" i="2"/>
  <c r="Q3771" i="2"/>
  <c r="Q3772" i="2"/>
  <c r="Q3773" i="2"/>
  <c r="Q3774" i="2"/>
  <c r="Q3775" i="2"/>
  <c r="Q3776" i="2"/>
  <c r="Q3777" i="2"/>
  <c r="Q3778" i="2"/>
  <c r="Q3779" i="2"/>
  <c r="Q3780" i="2"/>
  <c r="Q3781" i="2"/>
  <c r="Q3782" i="2"/>
  <c r="Q3783" i="2"/>
  <c r="Q3784" i="2"/>
  <c r="Q3785" i="2"/>
  <c r="Q3786" i="2"/>
  <c r="Q3787" i="2"/>
  <c r="Q3788" i="2"/>
  <c r="Q3789" i="2"/>
  <c r="Q3790" i="2"/>
  <c r="Q3791" i="2"/>
  <c r="Q3792" i="2"/>
  <c r="Q3793" i="2"/>
  <c r="Q3794" i="2"/>
  <c r="Q3795" i="2"/>
  <c r="Q3796" i="2"/>
  <c r="Q3797" i="2"/>
  <c r="Q3798" i="2"/>
  <c r="Q3799" i="2"/>
  <c r="Q3800" i="2"/>
  <c r="Q3801" i="2"/>
  <c r="Q3802" i="2"/>
  <c r="Q3803" i="2"/>
  <c r="Q3804" i="2"/>
  <c r="Q3805" i="2"/>
  <c r="Q3806" i="2"/>
  <c r="Q3807" i="2"/>
  <c r="Q3808" i="2"/>
  <c r="Q3809" i="2"/>
  <c r="Q3810" i="2"/>
  <c r="Q3811" i="2"/>
  <c r="Q3812" i="2"/>
  <c r="Q3813" i="2"/>
  <c r="Q3814" i="2"/>
  <c r="Q3815" i="2"/>
  <c r="Q3816" i="2"/>
  <c r="Q3817" i="2"/>
  <c r="Q3818" i="2"/>
  <c r="Q3819" i="2"/>
  <c r="Q3820" i="2"/>
  <c r="Q3821" i="2"/>
  <c r="Q3822" i="2"/>
  <c r="Q3823" i="2"/>
  <c r="Q3824" i="2"/>
  <c r="Q3825" i="2"/>
  <c r="Q3826" i="2"/>
  <c r="Q3827" i="2"/>
  <c r="Q3828" i="2"/>
  <c r="Q3829" i="2"/>
  <c r="Q3830" i="2"/>
  <c r="Q3831" i="2"/>
  <c r="Q3832" i="2"/>
  <c r="Q3833" i="2"/>
  <c r="Q3834" i="2"/>
  <c r="Q3835" i="2"/>
  <c r="Q3836" i="2"/>
  <c r="Q3837" i="2"/>
  <c r="Q3838" i="2"/>
  <c r="Q3839" i="2"/>
  <c r="Q3840" i="2"/>
  <c r="Q3841" i="2"/>
  <c r="Q3842" i="2"/>
  <c r="Q3843" i="2"/>
  <c r="Q3844" i="2"/>
  <c r="Q3845" i="2"/>
  <c r="Q3846" i="2"/>
  <c r="Q3847" i="2"/>
  <c r="Q3848" i="2"/>
  <c r="Q3849" i="2"/>
  <c r="Q3850" i="2"/>
  <c r="Q3851" i="2"/>
  <c r="Q3852" i="2"/>
  <c r="Q3853" i="2"/>
  <c r="Q3854" i="2"/>
  <c r="Q3855" i="2"/>
  <c r="Q3856" i="2"/>
  <c r="Q3857" i="2"/>
  <c r="Q3858" i="2"/>
  <c r="Q3859" i="2"/>
  <c r="Q3860" i="2"/>
  <c r="Q3861" i="2"/>
  <c r="Q3862" i="2"/>
  <c r="Q3863" i="2"/>
  <c r="Q3864" i="2"/>
  <c r="Q3865" i="2"/>
  <c r="Q3866" i="2"/>
  <c r="Q3867" i="2"/>
  <c r="Q3868" i="2"/>
  <c r="Q3869" i="2"/>
  <c r="Q3870" i="2"/>
  <c r="Q3871" i="2"/>
  <c r="Q3872" i="2"/>
  <c r="Q3873" i="2"/>
  <c r="Q3874" i="2"/>
  <c r="Q3875" i="2"/>
  <c r="Q3876" i="2"/>
  <c r="Q3877" i="2"/>
  <c r="Q3878" i="2"/>
  <c r="Q3879" i="2"/>
  <c r="Q3880" i="2"/>
  <c r="Q3881" i="2"/>
  <c r="Q3882" i="2"/>
  <c r="Q3883" i="2"/>
  <c r="Q3884" i="2"/>
  <c r="Q3885" i="2"/>
  <c r="Q3886" i="2"/>
  <c r="Q3887" i="2"/>
  <c r="Q3888" i="2"/>
  <c r="Q3889" i="2"/>
  <c r="Q3890" i="2"/>
  <c r="Q3891" i="2"/>
  <c r="Q3892" i="2"/>
  <c r="Q3893" i="2"/>
  <c r="Q3894" i="2"/>
  <c r="Q3895" i="2"/>
  <c r="Q3896" i="2"/>
  <c r="Q3897" i="2"/>
  <c r="Q3898" i="2"/>
  <c r="Q3899" i="2"/>
  <c r="Q3900" i="2"/>
  <c r="Q3901" i="2"/>
  <c r="Q3902" i="2"/>
  <c r="Q3903" i="2"/>
  <c r="Q3904" i="2"/>
  <c r="Q3905" i="2"/>
  <c r="Q3906" i="2"/>
  <c r="Q3907" i="2"/>
  <c r="Q3908" i="2"/>
  <c r="Q3909" i="2"/>
  <c r="Q3910" i="2"/>
  <c r="Q3911" i="2"/>
  <c r="Q3912" i="2"/>
  <c r="Q3913" i="2"/>
  <c r="Q3914" i="2"/>
  <c r="Q3915" i="2"/>
  <c r="Q3916" i="2"/>
  <c r="Q3917" i="2"/>
  <c r="Q3918" i="2"/>
  <c r="Q3919" i="2"/>
  <c r="Q3920" i="2"/>
  <c r="Q3921" i="2"/>
  <c r="Q3922" i="2"/>
  <c r="Q3923" i="2"/>
  <c r="Q3924" i="2"/>
  <c r="Q3925" i="2"/>
  <c r="Q3926" i="2"/>
  <c r="Q3927" i="2"/>
  <c r="Q3928" i="2"/>
  <c r="Q3929" i="2"/>
  <c r="Q3930" i="2"/>
  <c r="Q3931" i="2"/>
  <c r="Q3932" i="2"/>
  <c r="Q3933" i="2"/>
  <c r="Q3934" i="2"/>
  <c r="Q3935" i="2"/>
  <c r="Q3936" i="2"/>
  <c r="Q3937" i="2"/>
  <c r="Q3938" i="2"/>
  <c r="Q3939" i="2"/>
  <c r="Q3940" i="2"/>
  <c r="Q3941" i="2"/>
  <c r="Q3942" i="2"/>
  <c r="Q3943" i="2"/>
  <c r="Q3944" i="2"/>
  <c r="Q3945" i="2"/>
  <c r="Q3946" i="2"/>
  <c r="Q3947" i="2"/>
  <c r="Q3948" i="2"/>
  <c r="Q3949" i="2"/>
  <c r="Q3950" i="2"/>
  <c r="Q3951" i="2"/>
  <c r="Q3952" i="2"/>
  <c r="Q3953" i="2"/>
  <c r="Q3954" i="2"/>
  <c r="Q3955" i="2"/>
  <c r="Q3956" i="2"/>
  <c r="Q3957" i="2"/>
  <c r="Q3958" i="2"/>
  <c r="Q3959" i="2"/>
  <c r="Q3960" i="2"/>
  <c r="Q3961" i="2"/>
  <c r="Q3962" i="2"/>
  <c r="Q3963" i="2"/>
  <c r="Q3964" i="2"/>
  <c r="Q3965" i="2"/>
  <c r="Q3966" i="2"/>
  <c r="Q3967" i="2"/>
  <c r="Q3968" i="2"/>
  <c r="Q3969" i="2"/>
  <c r="Q3970" i="2"/>
  <c r="Q3971" i="2"/>
  <c r="Q3972" i="2"/>
  <c r="Q3973" i="2"/>
  <c r="Q3974" i="2"/>
  <c r="Q3975" i="2"/>
  <c r="Q3976" i="2"/>
  <c r="Q3977" i="2"/>
  <c r="Q3978" i="2"/>
  <c r="Q3979" i="2"/>
  <c r="Q3980" i="2"/>
  <c r="Q3981" i="2"/>
  <c r="Q3982" i="2"/>
  <c r="Q3983" i="2"/>
  <c r="Q3984" i="2"/>
  <c r="Q3985" i="2"/>
  <c r="Q3986" i="2"/>
  <c r="Q3987" i="2"/>
  <c r="Q3988" i="2"/>
  <c r="Q3989" i="2"/>
  <c r="Q3990" i="2"/>
  <c r="Q3991" i="2"/>
  <c r="Q3992" i="2"/>
  <c r="Q3993" i="2"/>
  <c r="Q3994" i="2"/>
  <c r="Q3995" i="2"/>
  <c r="Q3996" i="2"/>
  <c r="Q3997" i="2"/>
  <c r="Q3998" i="2"/>
  <c r="Q3999" i="2"/>
  <c r="Q4000" i="2"/>
  <c r="Q4001" i="2"/>
  <c r="Q4002" i="2"/>
  <c r="Q4003" i="2"/>
  <c r="Q4004" i="2"/>
  <c r="Q4005" i="2"/>
  <c r="Q4006" i="2"/>
  <c r="Q4007" i="2"/>
  <c r="Q4008" i="2"/>
  <c r="Q4009" i="2"/>
  <c r="Q4010" i="2"/>
  <c r="Q4011" i="2"/>
  <c r="Q4012" i="2"/>
  <c r="Q4013" i="2"/>
  <c r="Q4014" i="2"/>
  <c r="Q4015" i="2"/>
  <c r="Q4016" i="2"/>
  <c r="Q4017" i="2"/>
  <c r="Q4018" i="2"/>
  <c r="Q4019" i="2"/>
  <c r="Q4020" i="2"/>
  <c r="Q4021" i="2"/>
  <c r="Q4022" i="2"/>
  <c r="Q4023" i="2"/>
  <c r="Q4024" i="2"/>
  <c r="Q4025" i="2"/>
  <c r="Q4026" i="2"/>
  <c r="Q4027" i="2"/>
  <c r="Q4028" i="2"/>
  <c r="Q4029" i="2"/>
  <c r="Q4030" i="2"/>
  <c r="Q4031" i="2"/>
  <c r="Q4032" i="2"/>
  <c r="Q4033" i="2"/>
  <c r="Q4034" i="2"/>
  <c r="Q4035" i="2"/>
  <c r="Q4036" i="2"/>
  <c r="Q4037" i="2"/>
  <c r="Q4038" i="2"/>
  <c r="Q4039" i="2"/>
  <c r="Q4040" i="2"/>
  <c r="Q4041" i="2"/>
  <c r="Q4042" i="2"/>
  <c r="Q4043" i="2"/>
  <c r="Q4044" i="2"/>
  <c r="Q4045" i="2"/>
  <c r="Q4046" i="2"/>
  <c r="Q4047" i="2"/>
  <c r="Q4048" i="2"/>
  <c r="Q4049" i="2"/>
  <c r="Q4050" i="2"/>
  <c r="Q4051" i="2"/>
  <c r="Q4052" i="2"/>
  <c r="Q4053" i="2"/>
  <c r="Q4054" i="2"/>
  <c r="Q4055" i="2"/>
  <c r="Q4056" i="2"/>
  <c r="Q4057" i="2"/>
  <c r="Q4058" i="2"/>
  <c r="Q4059" i="2"/>
  <c r="Q4060" i="2"/>
  <c r="Q4061" i="2"/>
  <c r="Q4062" i="2"/>
  <c r="Q4063" i="2"/>
  <c r="Q4064" i="2"/>
  <c r="Q4065" i="2"/>
  <c r="Q4066" i="2"/>
  <c r="Q4067" i="2"/>
  <c r="Q4068" i="2"/>
  <c r="Q4069" i="2"/>
  <c r="Q4070" i="2"/>
  <c r="Q4071" i="2"/>
  <c r="Q4072" i="2"/>
  <c r="Q4073" i="2"/>
  <c r="Q4074" i="2"/>
  <c r="Q4075" i="2"/>
  <c r="Q4076" i="2"/>
  <c r="Q4077" i="2"/>
  <c r="Q4078" i="2"/>
  <c r="Q4079" i="2"/>
  <c r="Q4080" i="2"/>
  <c r="Q4081" i="2"/>
  <c r="Q4082" i="2"/>
  <c r="Q4083" i="2"/>
  <c r="Q4084" i="2"/>
  <c r="Q4085" i="2"/>
  <c r="Q4086" i="2"/>
  <c r="Q4087" i="2"/>
  <c r="Q4088" i="2"/>
  <c r="Q4089" i="2"/>
  <c r="Q4090" i="2"/>
  <c r="Q4091" i="2"/>
  <c r="Q4092" i="2"/>
  <c r="Q4093" i="2"/>
  <c r="Q4094" i="2"/>
  <c r="Q4095" i="2"/>
  <c r="Q4096" i="2"/>
  <c r="Q4097" i="2"/>
  <c r="Q4098" i="2"/>
  <c r="Q4099" i="2"/>
  <c r="Q4100" i="2"/>
  <c r="Q4101" i="2"/>
  <c r="Q4102" i="2"/>
  <c r="Q4103" i="2"/>
  <c r="Q4104" i="2"/>
  <c r="Q4105" i="2"/>
  <c r="Q4106" i="2"/>
  <c r="Q4107" i="2"/>
  <c r="Q4108" i="2"/>
  <c r="Q4109" i="2"/>
  <c r="Q4110" i="2"/>
  <c r="Q4111" i="2"/>
  <c r="Q4112" i="2"/>
  <c r="Q4113" i="2"/>
  <c r="Q4114" i="2"/>
  <c r="Q4115" i="2"/>
  <c r="Q4116" i="2"/>
  <c r="Q4117" i="2"/>
  <c r="Q4118" i="2"/>
  <c r="Q4119" i="2"/>
  <c r="Q4120" i="2"/>
  <c r="Q4121" i="2"/>
  <c r="Q4122" i="2"/>
  <c r="Q4123" i="2"/>
  <c r="Q4124" i="2"/>
  <c r="Q4125" i="2"/>
  <c r="Q4126" i="2"/>
  <c r="Q4127" i="2"/>
  <c r="Q4128" i="2"/>
  <c r="Q4129" i="2"/>
  <c r="Q4130" i="2"/>
  <c r="Q4131" i="2"/>
  <c r="Q4132" i="2"/>
  <c r="Q4133" i="2"/>
  <c r="Q4134" i="2"/>
  <c r="Q4135" i="2"/>
  <c r="Q4136" i="2"/>
  <c r="Q4137" i="2"/>
  <c r="Q4138" i="2"/>
  <c r="Q4139" i="2"/>
  <c r="Q4140" i="2"/>
  <c r="Q4141" i="2"/>
  <c r="Q4142" i="2"/>
  <c r="Q4143" i="2"/>
  <c r="Q4144" i="2"/>
  <c r="Q4145" i="2"/>
  <c r="Q4146" i="2"/>
  <c r="Q4147" i="2"/>
  <c r="Q4148" i="2"/>
  <c r="Q4149" i="2"/>
  <c r="Q4150" i="2"/>
  <c r="Q4151" i="2"/>
  <c r="Q4152" i="2"/>
  <c r="Q4153" i="2"/>
  <c r="Q4154" i="2"/>
  <c r="Q4155" i="2"/>
  <c r="Q4156" i="2"/>
  <c r="Q4157" i="2"/>
  <c r="Q4158" i="2"/>
  <c r="Q4159" i="2"/>
  <c r="Q4160" i="2"/>
  <c r="Q4161" i="2"/>
  <c r="Q4162" i="2"/>
  <c r="Q4163" i="2"/>
  <c r="Q4164" i="2"/>
  <c r="Q4165" i="2"/>
  <c r="Q4166" i="2"/>
  <c r="Q4167" i="2"/>
  <c r="Q4168" i="2"/>
  <c r="Q4169" i="2"/>
  <c r="Q4170" i="2"/>
  <c r="Q4171" i="2"/>
  <c r="Q4172" i="2"/>
  <c r="Q4173" i="2"/>
  <c r="Q4174" i="2"/>
  <c r="Q4175" i="2"/>
  <c r="Q4176" i="2"/>
  <c r="Q4177" i="2"/>
  <c r="Q4178" i="2"/>
  <c r="Q4179" i="2"/>
  <c r="Q4180" i="2"/>
  <c r="Q4181" i="2"/>
  <c r="Q4182" i="2"/>
  <c r="Q4183" i="2"/>
  <c r="Q4184" i="2"/>
  <c r="Q4185" i="2"/>
  <c r="Q4186" i="2"/>
  <c r="Q4187" i="2"/>
  <c r="Q4188" i="2"/>
  <c r="Q4189" i="2"/>
  <c r="Q4190" i="2"/>
  <c r="Q4191" i="2"/>
  <c r="Q4192" i="2"/>
  <c r="Q4193" i="2"/>
  <c r="Q4194" i="2"/>
  <c r="Q4195" i="2"/>
  <c r="Q4196" i="2"/>
  <c r="Q4197" i="2"/>
  <c r="Q4198" i="2"/>
  <c r="Q4199" i="2"/>
  <c r="Q4200" i="2"/>
  <c r="Q4201" i="2"/>
  <c r="Q4202" i="2"/>
  <c r="Q4203" i="2"/>
  <c r="Q4204" i="2"/>
  <c r="Q4205" i="2"/>
  <c r="Q4206" i="2"/>
  <c r="Q4207" i="2"/>
  <c r="Q4208" i="2"/>
  <c r="Q4209" i="2"/>
  <c r="Q4210" i="2"/>
  <c r="Q4211" i="2"/>
  <c r="Q4212" i="2"/>
  <c r="Q4213" i="2"/>
  <c r="Q4214" i="2"/>
  <c r="Q4215" i="2"/>
  <c r="Q4216" i="2"/>
  <c r="Q4217" i="2"/>
  <c r="Q4218" i="2"/>
  <c r="Q4219" i="2"/>
  <c r="Q4220" i="2"/>
  <c r="Q4221" i="2"/>
  <c r="Q4222" i="2"/>
  <c r="Q4223" i="2"/>
  <c r="Q4224" i="2"/>
  <c r="Q4225" i="2"/>
  <c r="Q4226" i="2"/>
  <c r="Q4227" i="2"/>
  <c r="Q4228" i="2"/>
  <c r="Q4229" i="2"/>
  <c r="Q4230" i="2"/>
  <c r="Q4231" i="2"/>
  <c r="Q4232" i="2"/>
  <c r="Q4233" i="2"/>
  <c r="Q4234" i="2"/>
  <c r="Q4235" i="2"/>
  <c r="Q4236" i="2"/>
  <c r="Q4237" i="2"/>
  <c r="Q4238" i="2"/>
  <c r="Q4239" i="2"/>
  <c r="Q4240" i="2"/>
  <c r="Q4241" i="2"/>
  <c r="Q4242" i="2"/>
  <c r="Q4243" i="2"/>
  <c r="Q4244" i="2"/>
  <c r="Q4245" i="2"/>
  <c r="Q4246" i="2"/>
  <c r="Q4247" i="2"/>
  <c r="Q4248" i="2"/>
  <c r="Q4249" i="2"/>
  <c r="Q4250" i="2"/>
  <c r="Q4251" i="2"/>
  <c r="Q4252" i="2"/>
  <c r="Q4253" i="2"/>
  <c r="Q4254" i="2"/>
  <c r="Q4255" i="2"/>
  <c r="Q4256" i="2"/>
  <c r="Q4257" i="2"/>
  <c r="Q4258" i="2"/>
  <c r="Q4259" i="2"/>
  <c r="Q4260" i="2"/>
  <c r="Q4261" i="2"/>
  <c r="Q4262" i="2"/>
  <c r="Q4263" i="2"/>
  <c r="Q4264" i="2"/>
  <c r="Q4265" i="2"/>
  <c r="Q4266" i="2"/>
  <c r="Q4267" i="2"/>
  <c r="Q4268" i="2"/>
  <c r="Q4269" i="2"/>
  <c r="Q4270" i="2"/>
  <c r="Q4271" i="2"/>
  <c r="Q4272" i="2"/>
  <c r="Q4273" i="2"/>
  <c r="Q4274" i="2"/>
  <c r="Q4275" i="2"/>
  <c r="Q4276" i="2"/>
  <c r="Q4277" i="2"/>
  <c r="Q4278" i="2"/>
  <c r="Q4279" i="2"/>
  <c r="Q4280" i="2"/>
  <c r="Q4281" i="2"/>
  <c r="Q4282" i="2"/>
  <c r="Q4283" i="2"/>
  <c r="Q4284" i="2"/>
  <c r="Q4285" i="2"/>
  <c r="Q4286" i="2"/>
  <c r="Q4287" i="2"/>
  <c r="Q4288" i="2"/>
  <c r="Q4289" i="2"/>
  <c r="Q4290" i="2"/>
  <c r="Q4291" i="2"/>
  <c r="Q4292" i="2"/>
  <c r="Q4293" i="2"/>
  <c r="Q4294" i="2"/>
  <c r="Q4295" i="2"/>
  <c r="Q4296" i="2"/>
  <c r="Q4297" i="2"/>
  <c r="Q4298" i="2"/>
  <c r="Q4299" i="2"/>
  <c r="Q4300" i="2"/>
  <c r="Q4301" i="2"/>
  <c r="Q4302" i="2"/>
  <c r="Q4303" i="2"/>
  <c r="Q4304" i="2"/>
  <c r="Q4305" i="2"/>
  <c r="Q4306" i="2"/>
  <c r="Q4307" i="2"/>
  <c r="Q4308" i="2"/>
  <c r="Q4309" i="2"/>
  <c r="Q4310" i="2"/>
  <c r="Q4311" i="2"/>
  <c r="Q4312" i="2"/>
  <c r="Q4313" i="2"/>
  <c r="Q4314" i="2"/>
  <c r="Q4315" i="2"/>
  <c r="Q4316" i="2"/>
  <c r="Q4317" i="2"/>
  <c r="Q4318" i="2"/>
  <c r="Q4319" i="2"/>
  <c r="Q4320" i="2"/>
  <c r="Q4321" i="2"/>
  <c r="Q4322" i="2"/>
  <c r="Q4323" i="2"/>
  <c r="Q4324" i="2"/>
  <c r="Q4325" i="2"/>
  <c r="Q4326" i="2"/>
  <c r="Q4327" i="2"/>
  <c r="Q4328" i="2"/>
  <c r="Q4329" i="2"/>
  <c r="Q4330" i="2"/>
  <c r="Q4331" i="2"/>
  <c r="Q4332" i="2"/>
  <c r="Q4333" i="2"/>
  <c r="Q4334" i="2"/>
  <c r="Q4335" i="2"/>
  <c r="Q4336" i="2"/>
  <c r="Q4337" i="2"/>
  <c r="Q4338" i="2"/>
  <c r="Q4339" i="2"/>
  <c r="Q4340" i="2"/>
  <c r="Q4341" i="2"/>
  <c r="Q4342" i="2"/>
  <c r="Q4343" i="2"/>
  <c r="Q4344" i="2"/>
  <c r="Q4345" i="2"/>
  <c r="Q4346" i="2"/>
  <c r="Q4347" i="2"/>
  <c r="Q4348" i="2"/>
  <c r="Q4349" i="2"/>
  <c r="Q4350" i="2"/>
  <c r="Q4351" i="2"/>
  <c r="Q4352" i="2"/>
  <c r="Q4353" i="2"/>
  <c r="Q4354" i="2"/>
  <c r="Q4355" i="2"/>
  <c r="Q4356" i="2"/>
  <c r="Q4357" i="2"/>
  <c r="Q4358" i="2"/>
  <c r="Q4359" i="2"/>
  <c r="Q4360" i="2"/>
  <c r="Q4361" i="2"/>
  <c r="Q4362" i="2"/>
  <c r="Q4363" i="2"/>
  <c r="Q4364" i="2"/>
  <c r="Q4365" i="2"/>
  <c r="Q4366" i="2"/>
  <c r="Q4367" i="2"/>
  <c r="Q4368" i="2"/>
  <c r="Q4369" i="2"/>
  <c r="Q4370" i="2"/>
  <c r="Q4371" i="2"/>
  <c r="Q4372" i="2"/>
  <c r="Q4373" i="2"/>
  <c r="Q4374" i="2"/>
  <c r="Q4375" i="2"/>
  <c r="Q4376" i="2"/>
  <c r="Q4377" i="2"/>
  <c r="Q4378" i="2"/>
  <c r="Q4379" i="2"/>
  <c r="Q4380" i="2"/>
  <c r="Q4381" i="2"/>
  <c r="Q4382" i="2"/>
  <c r="Q4383" i="2"/>
  <c r="Q4384" i="2"/>
  <c r="Q4385" i="2"/>
  <c r="Q4386" i="2"/>
  <c r="Q4387" i="2"/>
  <c r="Q4388" i="2"/>
  <c r="Q4389" i="2"/>
  <c r="Q4390" i="2"/>
  <c r="Q4391" i="2"/>
  <c r="Q4392" i="2"/>
  <c r="Q4393" i="2"/>
  <c r="Q4394" i="2"/>
  <c r="Q4395" i="2"/>
  <c r="Q4396" i="2"/>
  <c r="Q4397" i="2"/>
  <c r="Q4398" i="2"/>
  <c r="Q4399" i="2"/>
  <c r="Q4400" i="2"/>
  <c r="Q4401" i="2"/>
  <c r="Q4402" i="2"/>
  <c r="Q4403" i="2"/>
  <c r="Q4404" i="2"/>
  <c r="Q4405" i="2"/>
  <c r="Q4406" i="2"/>
  <c r="Q4407" i="2"/>
  <c r="Q4408" i="2"/>
  <c r="Q4409" i="2"/>
  <c r="Q4410" i="2"/>
  <c r="Q4411" i="2"/>
  <c r="Q4412" i="2"/>
  <c r="Q4413" i="2"/>
  <c r="Q4414" i="2"/>
  <c r="Q4415" i="2"/>
  <c r="Q4416" i="2"/>
  <c r="Q4417" i="2"/>
  <c r="Q4418" i="2"/>
  <c r="Q4419" i="2"/>
  <c r="Q4420" i="2"/>
  <c r="Q4421" i="2"/>
  <c r="Q4422" i="2"/>
  <c r="Q4423" i="2"/>
  <c r="Q4424" i="2"/>
  <c r="Q4425" i="2"/>
  <c r="Q4426" i="2"/>
  <c r="Q4427" i="2"/>
  <c r="Q4428" i="2"/>
  <c r="Q4429" i="2"/>
  <c r="Q4430" i="2"/>
  <c r="Q4431" i="2"/>
  <c r="Q4432" i="2"/>
  <c r="Q4433" i="2"/>
  <c r="Q4434" i="2"/>
  <c r="Q4435" i="2"/>
  <c r="Q4436" i="2"/>
  <c r="Q4437" i="2"/>
  <c r="Q4438" i="2"/>
  <c r="Q4439" i="2"/>
  <c r="Q4440" i="2"/>
  <c r="Q4441" i="2"/>
  <c r="Q4442" i="2"/>
  <c r="Q4443" i="2"/>
  <c r="Q4444" i="2"/>
  <c r="Q4445" i="2"/>
  <c r="Q4446" i="2"/>
  <c r="Q4447" i="2"/>
  <c r="Q4448" i="2"/>
  <c r="Q4449" i="2"/>
  <c r="Q4450" i="2"/>
  <c r="Q4451" i="2"/>
  <c r="Q4452" i="2"/>
  <c r="Q4453" i="2"/>
  <c r="Q4454" i="2"/>
  <c r="Q4455" i="2"/>
  <c r="Q4456" i="2"/>
  <c r="Q4457" i="2"/>
  <c r="Q4458" i="2"/>
  <c r="Q4459" i="2"/>
  <c r="Q4460" i="2"/>
  <c r="Q4461" i="2"/>
  <c r="Q4462" i="2"/>
  <c r="Q4463" i="2"/>
  <c r="Q4464" i="2"/>
  <c r="Q4465" i="2"/>
  <c r="Q4466" i="2"/>
  <c r="Q4467" i="2"/>
  <c r="Q4468" i="2"/>
  <c r="Q4469" i="2"/>
  <c r="Q4470" i="2"/>
  <c r="Q4471" i="2"/>
  <c r="Q4472" i="2"/>
  <c r="Q4473" i="2"/>
  <c r="Q4474" i="2"/>
  <c r="Q4475" i="2"/>
  <c r="Q4476" i="2"/>
  <c r="Q4477" i="2"/>
  <c r="Q4478" i="2"/>
  <c r="Q4479" i="2"/>
  <c r="Q4480" i="2"/>
  <c r="Q4481" i="2"/>
  <c r="Q4482" i="2"/>
  <c r="Q4483" i="2"/>
  <c r="Q4484" i="2"/>
  <c r="Q4485" i="2"/>
  <c r="Q4486" i="2"/>
  <c r="Q4487" i="2"/>
  <c r="Q4488" i="2"/>
  <c r="Q4489" i="2"/>
  <c r="Q4490" i="2"/>
  <c r="Q4491" i="2"/>
  <c r="Q4492" i="2"/>
  <c r="Q4493" i="2"/>
  <c r="Q4494" i="2"/>
  <c r="Q4495" i="2"/>
  <c r="Q4496" i="2"/>
  <c r="Q4497" i="2"/>
  <c r="Q4498" i="2"/>
  <c r="Q4499" i="2"/>
  <c r="Q4500" i="2"/>
  <c r="Q4501" i="2"/>
  <c r="Q4502" i="2"/>
  <c r="Q4503" i="2"/>
  <c r="Q4504" i="2"/>
  <c r="Q4505" i="2"/>
  <c r="Q4506" i="2"/>
  <c r="Q4507" i="2"/>
  <c r="Q4508" i="2"/>
  <c r="Q4509" i="2"/>
  <c r="Q4510" i="2"/>
  <c r="Q4511" i="2"/>
  <c r="Q4512" i="2"/>
  <c r="Q4513" i="2"/>
  <c r="Q4514" i="2"/>
  <c r="Q4515" i="2"/>
  <c r="Q4516" i="2"/>
  <c r="Q4517" i="2"/>
  <c r="Q4518" i="2"/>
  <c r="Q4519" i="2"/>
  <c r="Q4520" i="2"/>
  <c r="Q4521" i="2"/>
  <c r="Q4522" i="2"/>
  <c r="Q4523" i="2"/>
  <c r="Q4524" i="2"/>
  <c r="Q4525" i="2"/>
  <c r="Q4526" i="2"/>
  <c r="Q4527" i="2"/>
  <c r="Q4528" i="2"/>
  <c r="Q4529" i="2"/>
  <c r="Q4530" i="2"/>
  <c r="Q4531" i="2"/>
  <c r="Q4532" i="2"/>
  <c r="Q4533" i="2"/>
  <c r="Q4534" i="2"/>
  <c r="Q4535" i="2"/>
  <c r="Q4536" i="2"/>
  <c r="Q4537" i="2"/>
  <c r="Q4538" i="2"/>
  <c r="Q4539" i="2"/>
  <c r="Q4540" i="2"/>
  <c r="Q4541" i="2"/>
  <c r="Q4542" i="2"/>
  <c r="Q4543" i="2"/>
  <c r="Q4544" i="2"/>
  <c r="Q4545" i="2"/>
  <c r="Q4546" i="2"/>
  <c r="Q4547" i="2"/>
  <c r="Q4548" i="2"/>
  <c r="Q4549" i="2"/>
  <c r="Q4550" i="2"/>
  <c r="Q4551" i="2"/>
  <c r="Q4552" i="2"/>
  <c r="Q4553" i="2"/>
  <c r="Q4554" i="2"/>
  <c r="Q4555" i="2"/>
  <c r="Q4556" i="2"/>
  <c r="Q4557" i="2"/>
  <c r="Q4558" i="2"/>
  <c r="Q4559" i="2"/>
  <c r="Q4560" i="2"/>
  <c r="Q4561" i="2"/>
  <c r="Q4562" i="2"/>
  <c r="Q4563" i="2"/>
  <c r="Q4564" i="2"/>
  <c r="Q4565" i="2"/>
  <c r="Q4566" i="2"/>
  <c r="Q4567" i="2"/>
  <c r="Q4568" i="2"/>
  <c r="Q4569" i="2"/>
  <c r="Q4570" i="2"/>
  <c r="Q4571" i="2"/>
  <c r="Q4572" i="2"/>
  <c r="Q4573" i="2"/>
  <c r="Q4574" i="2"/>
  <c r="Q4575" i="2"/>
  <c r="Q4576" i="2"/>
  <c r="Q4577" i="2"/>
  <c r="Q4578" i="2"/>
  <c r="Q4579" i="2"/>
  <c r="Q4580" i="2"/>
  <c r="Q4581" i="2"/>
  <c r="Q4582" i="2"/>
  <c r="Q4583" i="2"/>
  <c r="Q4584" i="2"/>
  <c r="Q4585" i="2"/>
  <c r="Q4586" i="2"/>
  <c r="Q4587" i="2"/>
  <c r="Q4588" i="2"/>
  <c r="Q4589" i="2"/>
  <c r="Q4590" i="2"/>
  <c r="Q4591" i="2"/>
  <c r="Q4592" i="2"/>
  <c r="Q4593" i="2"/>
  <c r="Q4594" i="2"/>
  <c r="Q4595" i="2"/>
  <c r="Q4596" i="2"/>
  <c r="Q4597" i="2"/>
  <c r="Q4598" i="2"/>
  <c r="Q4599" i="2"/>
  <c r="Q4600" i="2"/>
  <c r="Q4601" i="2"/>
  <c r="Q4602" i="2"/>
  <c r="Q4603" i="2"/>
  <c r="Q4604" i="2"/>
  <c r="Q4605" i="2"/>
  <c r="Q4606" i="2"/>
  <c r="Q4607" i="2"/>
  <c r="Q4608" i="2"/>
  <c r="Q4609" i="2"/>
  <c r="Q4610" i="2"/>
  <c r="Q4611" i="2"/>
  <c r="Q4612" i="2"/>
  <c r="Q4613" i="2"/>
  <c r="Q4614" i="2"/>
  <c r="Q4615" i="2"/>
  <c r="Q4616" i="2"/>
  <c r="Q4617" i="2"/>
  <c r="Q4618" i="2"/>
  <c r="Q4619" i="2"/>
  <c r="Q4620" i="2"/>
  <c r="Q4621" i="2"/>
  <c r="Q4622" i="2"/>
  <c r="Q4623" i="2"/>
  <c r="Q4624" i="2"/>
  <c r="Q4625" i="2"/>
  <c r="Q4626" i="2"/>
  <c r="Q4627" i="2"/>
  <c r="Q4628" i="2"/>
  <c r="Q4629" i="2"/>
  <c r="Q4630" i="2"/>
  <c r="Q4631" i="2"/>
  <c r="Q4632" i="2"/>
  <c r="Q4633" i="2"/>
  <c r="Q4634" i="2"/>
  <c r="Q4635" i="2"/>
  <c r="Q4636" i="2"/>
  <c r="Q4637" i="2"/>
  <c r="Q4638" i="2"/>
  <c r="Q4639" i="2"/>
  <c r="Q4640" i="2"/>
  <c r="Q4641" i="2"/>
  <c r="Q4642" i="2"/>
  <c r="Q4643" i="2"/>
  <c r="Q4644" i="2"/>
  <c r="Q4645" i="2"/>
  <c r="Q4646" i="2"/>
  <c r="Q4647" i="2"/>
  <c r="Q4648" i="2"/>
  <c r="Q4649" i="2"/>
  <c r="Q4650" i="2"/>
  <c r="Q4651" i="2"/>
  <c r="Q4652" i="2"/>
  <c r="Q4653" i="2"/>
  <c r="Q4654" i="2"/>
  <c r="Q4655" i="2"/>
  <c r="Q4656" i="2"/>
  <c r="Q4657" i="2"/>
  <c r="Q4658" i="2"/>
  <c r="Q4659" i="2"/>
  <c r="Q4660" i="2"/>
  <c r="Q4661" i="2"/>
  <c r="Q4662" i="2"/>
  <c r="Q4663" i="2"/>
  <c r="Q4664" i="2"/>
  <c r="Q4665" i="2"/>
  <c r="Q4666" i="2"/>
  <c r="Q4667" i="2"/>
  <c r="Q4668" i="2"/>
  <c r="Q4669" i="2"/>
  <c r="Q4670" i="2"/>
  <c r="Q4671" i="2"/>
  <c r="Q4672" i="2"/>
  <c r="Q4673" i="2"/>
  <c r="Q4674" i="2"/>
  <c r="Q4675" i="2"/>
  <c r="Q4676" i="2"/>
  <c r="Q4677" i="2"/>
  <c r="Q4678" i="2"/>
  <c r="Q4679" i="2"/>
  <c r="Q4680" i="2"/>
  <c r="Q4681" i="2"/>
  <c r="Q4682" i="2"/>
  <c r="Q4683" i="2"/>
  <c r="Q4684" i="2"/>
  <c r="Q4685" i="2"/>
  <c r="Q4686" i="2"/>
  <c r="Q4687" i="2"/>
  <c r="Q4688" i="2"/>
  <c r="Q4689" i="2"/>
  <c r="Q4690" i="2"/>
  <c r="Q4691" i="2"/>
  <c r="Q4692" i="2"/>
  <c r="Q4693" i="2"/>
  <c r="Q4694" i="2"/>
  <c r="Q4695" i="2"/>
  <c r="Q4696" i="2"/>
  <c r="Q4697" i="2"/>
  <c r="Q4698" i="2"/>
  <c r="Q4699" i="2"/>
  <c r="Q4700" i="2"/>
  <c r="Q4701" i="2"/>
  <c r="Q4702" i="2"/>
  <c r="Q4703" i="2"/>
  <c r="Q4704" i="2"/>
  <c r="Q4705" i="2"/>
  <c r="Q4706" i="2"/>
  <c r="Q4707" i="2"/>
  <c r="Q4708" i="2"/>
  <c r="Q4709" i="2"/>
  <c r="Q4710" i="2"/>
  <c r="Q4711" i="2"/>
  <c r="Q4712" i="2"/>
  <c r="Q4713" i="2"/>
  <c r="Q4714" i="2"/>
  <c r="Q4715" i="2"/>
  <c r="Q4716" i="2"/>
  <c r="Q4717" i="2"/>
  <c r="Q4718" i="2"/>
  <c r="Q4719" i="2"/>
  <c r="Q4720" i="2"/>
  <c r="Q4721" i="2"/>
  <c r="Q4722" i="2"/>
  <c r="Q4723" i="2"/>
  <c r="Q4724" i="2"/>
  <c r="Q4725" i="2"/>
  <c r="Q4726" i="2"/>
  <c r="Q4727" i="2"/>
  <c r="Q4728" i="2"/>
  <c r="Q4729" i="2"/>
  <c r="Q4730" i="2"/>
  <c r="Q4731" i="2"/>
  <c r="Q4732" i="2"/>
  <c r="Q4733" i="2"/>
  <c r="Q4734" i="2"/>
  <c r="Q4735" i="2"/>
  <c r="Q4736" i="2"/>
  <c r="Q4737" i="2"/>
  <c r="Q4738" i="2"/>
  <c r="Q4739" i="2"/>
  <c r="Q4740" i="2"/>
  <c r="Q4741" i="2"/>
  <c r="Q4742" i="2"/>
  <c r="Q4743" i="2"/>
  <c r="Q4744" i="2"/>
  <c r="Q4745" i="2"/>
  <c r="Q4746" i="2"/>
  <c r="Q4747" i="2"/>
  <c r="Q4748" i="2"/>
  <c r="Q4749" i="2"/>
  <c r="Q4750" i="2"/>
  <c r="Q4751" i="2"/>
  <c r="Q4752" i="2"/>
  <c r="Q4753" i="2"/>
  <c r="Q4754" i="2"/>
  <c r="Q4755" i="2"/>
  <c r="Q4756" i="2"/>
  <c r="Q4757" i="2"/>
  <c r="Q4758" i="2"/>
  <c r="Q4759" i="2"/>
  <c r="Q4760" i="2"/>
  <c r="Q4761" i="2"/>
  <c r="Q4762" i="2"/>
  <c r="Q4763" i="2"/>
  <c r="Q4764" i="2"/>
  <c r="Q4765" i="2"/>
  <c r="Q4766" i="2"/>
  <c r="Q4767" i="2"/>
  <c r="Q4768" i="2"/>
  <c r="Q4769" i="2"/>
  <c r="Q4770" i="2"/>
  <c r="Q4771" i="2"/>
  <c r="Q4772" i="2"/>
  <c r="Q4773" i="2"/>
  <c r="Q4774" i="2"/>
  <c r="Q4775" i="2"/>
  <c r="Q4776" i="2"/>
  <c r="Q4777" i="2"/>
  <c r="Q4778" i="2"/>
  <c r="Q4779" i="2"/>
  <c r="Q4780" i="2"/>
  <c r="Q4781" i="2"/>
  <c r="Q4782" i="2"/>
  <c r="Q4783" i="2"/>
  <c r="Q4784" i="2"/>
  <c r="Q4785" i="2"/>
  <c r="Q4786" i="2"/>
  <c r="Q4787" i="2"/>
  <c r="Q4788" i="2"/>
  <c r="Q4789" i="2"/>
  <c r="Q4790" i="2"/>
  <c r="Q4791" i="2"/>
  <c r="Q4792" i="2"/>
  <c r="Q4793" i="2"/>
  <c r="Q4794" i="2"/>
  <c r="Q4795" i="2"/>
  <c r="Q4796" i="2"/>
  <c r="Q4797" i="2"/>
  <c r="Q4798" i="2"/>
  <c r="Q4799" i="2"/>
  <c r="Q4800" i="2"/>
  <c r="Q4801" i="2"/>
  <c r="Q4802" i="2"/>
  <c r="Q4803" i="2"/>
  <c r="Q4804" i="2"/>
  <c r="Q4805" i="2"/>
  <c r="Q4806" i="2"/>
  <c r="Q4807" i="2"/>
  <c r="Q4808" i="2"/>
  <c r="Q4809" i="2"/>
  <c r="Q4810" i="2"/>
  <c r="Q4811" i="2"/>
  <c r="Q4812" i="2"/>
  <c r="Q4813" i="2"/>
  <c r="Q4814" i="2"/>
  <c r="Q4815" i="2"/>
  <c r="Q4816" i="2"/>
  <c r="Q4817" i="2"/>
  <c r="Q4818" i="2"/>
  <c r="Q4819" i="2"/>
  <c r="Q4820" i="2"/>
  <c r="Q4821" i="2"/>
  <c r="Q4822" i="2"/>
  <c r="Q4823" i="2"/>
  <c r="Q4824" i="2"/>
  <c r="Q4825" i="2"/>
  <c r="Q4826" i="2"/>
  <c r="Q4827" i="2"/>
  <c r="Q4828" i="2"/>
  <c r="Q4829" i="2"/>
  <c r="Q4830" i="2"/>
  <c r="Q4831" i="2"/>
  <c r="Q4832" i="2"/>
  <c r="Q4833" i="2"/>
  <c r="Q4834" i="2"/>
  <c r="Q4835" i="2"/>
  <c r="Q4836" i="2"/>
  <c r="Q4837" i="2"/>
  <c r="Q4838" i="2"/>
  <c r="Q4839" i="2"/>
  <c r="Q4840" i="2"/>
  <c r="Q4841" i="2"/>
  <c r="Q4842" i="2"/>
  <c r="Q4843" i="2"/>
  <c r="Q4844" i="2"/>
  <c r="Q4845" i="2"/>
  <c r="Q4846" i="2"/>
  <c r="Q4847" i="2"/>
  <c r="Q4848" i="2"/>
  <c r="Q4849" i="2"/>
  <c r="Q4850" i="2"/>
  <c r="Q4851" i="2"/>
  <c r="Q4852" i="2"/>
  <c r="Q4853" i="2"/>
  <c r="Q4854" i="2"/>
  <c r="Q4855" i="2"/>
  <c r="Q4856" i="2"/>
  <c r="Q4857" i="2"/>
  <c r="Q4858" i="2"/>
  <c r="Q4859" i="2"/>
  <c r="Q4860" i="2"/>
  <c r="Q4861" i="2"/>
  <c r="Q4862" i="2"/>
  <c r="Q4863" i="2"/>
  <c r="Q4864" i="2"/>
  <c r="Q4865" i="2"/>
  <c r="Q4866" i="2"/>
  <c r="Q4867" i="2"/>
  <c r="Q4868" i="2"/>
  <c r="Q4869" i="2"/>
  <c r="Q4870" i="2"/>
  <c r="Q4871" i="2"/>
  <c r="Q4872" i="2"/>
  <c r="Q4873" i="2"/>
  <c r="Q4874" i="2"/>
  <c r="Q4875" i="2"/>
  <c r="Q4876" i="2"/>
  <c r="Q4877" i="2"/>
  <c r="Q4878" i="2"/>
  <c r="Q4879" i="2"/>
  <c r="Q4880" i="2"/>
  <c r="Q4881" i="2"/>
  <c r="Q4882" i="2"/>
  <c r="Q4883" i="2"/>
  <c r="Q4884" i="2"/>
  <c r="Q4885" i="2"/>
  <c r="Q4886" i="2"/>
  <c r="Q4887" i="2"/>
  <c r="Q4888" i="2"/>
  <c r="Q4889" i="2"/>
  <c r="Q4890" i="2"/>
  <c r="Q4891" i="2"/>
  <c r="Q4892" i="2"/>
  <c r="Q4893" i="2"/>
  <c r="Q4894" i="2"/>
  <c r="Q4895" i="2"/>
  <c r="Q4896" i="2"/>
  <c r="Q4897" i="2"/>
  <c r="Q4898" i="2"/>
  <c r="Q4899" i="2"/>
  <c r="Q4900" i="2"/>
  <c r="Q4901" i="2"/>
  <c r="Q4902" i="2"/>
  <c r="Q4903" i="2"/>
  <c r="Q4904" i="2"/>
  <c r="Q4905" i="2"/>
  <c r="Q4906" i="2"/>
  <c r="Q4907" i="2"/>
  <c r="Q4908" i="2"/>
  <c r="Q4909" i="2"/>
  <c r="Q4910" i="2"/>
  <c r="Q4911" i="2"/>
  <c r="Q4912" i="2"/>
  <c r="Q4913" i="2"/>
  <c r="Q4914" i="2"/>
  <c r="Q4915" i="2"/>
  <c r="Q4916" i="2"/>
  <c r="Q4917" i="2"/>
  <c r="Q4918" i="2"/>
  <c r="Q4919" i="2"/>
  <c r="Q4920" i="2"/>
  <c r="Q4921" i="2"/>
  <c r="Q4922" i="2"/>
  <c r="Q4923" i="2"/>
  <c r="Q4924" i="2"/>
  <c r="Q4925" i="2"/>
  <c r="Q4926" i="2"/>
  <c r="Q4927" i="2"/>
  <c r="Q4928" i="2"/>
  <c r="Q4929" i="2"/>
  <c r="Q4930" i="2"/>
  <c r="Q4931" i="2"/>
  <c r="Q4932" i="2"/>
  <c r="Q4933" i="2"/>
  <c r="Q4934" i="2"/>
  <c r="Q4935" i="2"/>
  <c r="Q4936" i="2"/>
  <c r="Q4937" i="2"/>
  <c r="Q4938" i="2"/>
  <c r="Q4939" i="2"/>
  <c r="Q4940" i="2"/>
  <c r="Q4941" i="2"/>
  <c r="Q4942" i="2"/>
  <c r="Q4943" i="2"/>
  <c r="Q4944" i="2"/>
  <c r="Q4945" i="2"/>
  <c r="Q4946" i="2"/>
  <c r="Q4947" i="2"/>
  <c r="Q4948" i="2"/>
  <c r="Q4949" i="2"/>
  <c r="Q4950" i="2"/>
  <c r="Q4951" i="2"/>
  <c r="Q4952" i="2"/>
  <c r="Q4953" i="2"/>
  <c r="Q4954" i="2"/>
  <c r="Q4955" i="2"/>
  <c r="Q4956" i="2"/>
  <c r="Q4957" i="2"/>
  <c r="Q4958" i="2"/>
  <c r="Q4959" i="2"/>
  <c r="Q4960" i="2"/>
  <c r="Q4961" i="2"/>
  <c r="Q4962" i="2"/>
  <c r="Q4963" i="2"/>
  <c r="Q4964" i="2"/>
  <c r="Q4965" i="2"/>
  <c r="Q4966" i="2"/>
  <c r="Q4967" i="2"/>
  <c r="Q4968" i="2"/>
  <c r="Q4969" i="2"/>
  <c r="Q4970" i="2"/>
  <c r="Q4971" i="2"/>
  <c r="Q4972" i="2"/>
  <c r="Q4973" i="2"/>
  <c r="Q4974" i="2"/>
  <c r="Q4975" i="2"/>
  <c r="Q4976" i="2"/>
  <c r="Q4977" i="2"/>
  <c r="Q4978" i="2"/>
  <c r="Q4979" i="2"/>
  <c r="Q4980" i="2"/>
  <c r="Q4981" i="2"/>
  <c r="Q4982" i="2"/>
  <c r="Q4983" i="2"/>
  <c r="Q4984" i="2"/>
  <c r="Q4985" i="2"/>
  <c r="Q4986" i="2"/>
  <c r="Q4987" i="2"/>
  <c r="Q4988" i="2"/>
  <c r="Q4989" i="2"/>
  <c r="Q4990" i="2"/>
  <c r="Q4991" i="2"/>
  <c r="Q4992" i="2"/>
  <c r="Q4993" i="2"/>
  <c r="Q4994" i="2"/>
  <c r="Q4995" i="2"/>
  <c r="Q4996" i="2"/>
  <c r="Q4997" i="2"/>
  <c r="Q4998" i="2"/>
  <c r="Q4999" i="2"/>
  <c r="Q5000" i="2"/>
  <c r="Q5001" i="2"/>
  <c r="G17" i="8" l="1"/>
  <c r="G15" i="8"/>
  <c r="G14" i="8"/>
  <c r="G16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<sst xmlns="http://schemas.openxmlformats.org/spreadsheetml/2006/main" count="159" uniqueCount="112">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</sst>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01" totalsRowShown="0" headerRowDxfId="21" dataDxfId="19" headerRowBorderDxfId="20" tableBorderDxfId="18">
  <autoFilter ref="A1:R50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dimension ref="A1:S42"/>
  <sheetViews>
    <sheetView showGridLines="0" tabSelected="1" zoomScaleNormal="100" workbookViewId="0">
      <selection sqref="A1:B1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3" t="s">
        <v>0</v>
      </c>
      <c r="B1" s="93"/>
      <c r="C1" s="43"/>
      <c r="D1" s="43"/>
      <c r="E1" s="43"/>
      <c r="F1" s="43"/>
    </row>
    <row r="2" spans="1:19" ht="39" customHeight="1" x14ac:dyDescent="0.25">
      <c r="A2" s="99" t="s">
        <v>111</v>
      </c>
      <c r="B2" s="99"/>
      <c r="C2" s="42"/>
      <c r="D2" s="42"/>
      <c r="E2" s="42"/>
      <c r="F2" s="42"/>
    </row>
    <row r="3" spans="1:19" x14ac:dyDescent="0.25">
      <c r="A3" s="94" t="s">
        <v>96</v>
      </c>
      <c r="B3" s="94"/>
      <c r="C3" s="42"/>
      <c r="D3" s="42"/>
      <c r="E3" s="42"/>
      <c r="F3" s="42"/>
    </row>
    <row r="4" spans="1:19" ht="15.95" customHeight="1" x14ac:dyDescent="0.25">
      <c r="A4" s="95" t="s">
        <v>99</v>
      </c>
      <c r="B4" s="95"/>
      <c r="C4" s="95"/>
      <c r="D4" s="42"/>
      <c r="E4" s="42"/>
      <c r="F4" s="42"/>
    </row>
    <row r="5" spans="1:19" x14ac:dyDescent="0.25">
      <c r="A5" s="97" t="s">
        <v>100</v>
      </c>
      <c r="B5" s="98"/>
      <c r="C5" s="98"/>
      <c r="D5" s="42"/>
      <c r="E5" s="42"/>
      <c r="F5" s="42"/>
    </row>
    <row r="6" spans="1:19" x14ac:dyDescent="0.25">
      <c r="A6" s="95" t="s">
        <v>101</v>
      </c>
      <c r="B6" s="95"/>
      <c r="C6" s="95"/>
      <c r="D6" s="42"/>
      <c r="E6" s="42"/>
      <c r="F6" s="42"/>
    </row>
    <row r="7" spans="1:19" x14ac:dyDescent="0.25">
      <c r="A7" s="95" t="s">
        <v>102</v>
      </c>
      <c r="B7" s="95"/>
      <c r="C7" s="95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6" t="s">
        <v>7</v>
      </c>
      <c r="B15" s="96"/>
      <c r="C15" s="96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6" t="s">
        <v>33</v>
      </c>
      <c r="B26" s="96"/>
      <c r="C26" s="96"/>
      <c r="D26" s="96"/>
      <c r="E26" s="96"/>
      <c r="F26" s="96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dimension ref="A1:R5001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0.140625" style="6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7:17" ht="17.100000000000001" customHeight="1" x14ac:dyDescent="0.25"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7:17" ht="17.100000000000001" customHeight="1" x14ac:dyDescent="0.25"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7:17" ht="17.100000000000001" customHeight="1" x14ac:dyDescent="0.25"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7:17" ht="17.100000000000001" customHeight="1" x14ac:dyDescent="0.25"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7:17" ht="17.100000000000001" customHeight="1" x14ac:dyDescent="0.25"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7:17" ht="17.100000000000001" customHeight="1" x14ac:dyDescent="0.25"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7:17" ht="17.100000000000001" customHeight="1" x14ac:dyDescent="0.25"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7:17" ht="17.100000000000001" customHeight="1" x14ac:dyDescent="0.25"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7:17" ht="17.100000000000001" customHeight="1" x14ac:dyDescent="0.25"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7:17" ht="17.100000000000001" customHeight="1" x14ac:dyDescent="0.25"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7:17" ht="17.100000000000001" customHeight="1" x14ac:dyDescent="0.25"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7:17" ht="17.100000000000001" customHeight="1" x14ac:dyDescent="0.25"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7:17" ht="17.100000000000001" customHeight="1" x14ac:dyDescent="0.25"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7:17" ht="17.100000000000001" customHeight="1" x14ac:dyDescent="0.25"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7:17" ht="17.100000000000001" customHeight="1" x14ac:dyDescent="0.25"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7:17" ht="17.100000000000001" customHeight="1" x14ac:dyDescent="0.25"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7:17" ht="17.100000000000001" customHeight="1" x14ac:dyDescent="0.25"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7:17" ht="17.100000000000001" customHeight="1" x14ac:dyDescent="0.25"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7:17" ht="17.100000000000001" customHeight="1" x14ac:dyDescent="0.25"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7:17" ht="17.100000000000001" customHeight="1" x14ac:dyDescent="0.25"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7:17" ht="17.100000000000001" customHeight="1" x14ac:dyDescent="0.25"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7:17" ht="17.100000000000001" customHeight="1" x14ac:dyDescent="0.25"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7:17" ht="17.100000000000001" customHeight="1" x14ac:dyDescent="0.25"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7:17" ht="17.100000000000001" customHeight="1" x14ac:dyDescent="0.25"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7:17" ht="17.100000000000001" customHeight="1" x14ac:dyDescent="0.25"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7:17" ht="17.100000000000001" customHeight="1" x14ac:dyDescent="0.25"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7:17" ht="17.100000000000001" customHeight="1" x14ac:dyDescent="0.25"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7:17" ht="17.100000000000001" customHeight="1" x14ac:dyDescent="0.25"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7:17" ht="17.100000000000001" customHeight="1" x14ac:dyDescent="0.25"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7:17" ht="17.100000000000001" customHeight="1" x14ac:dyDescent="0.25"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7:17" ht="17.100000000000001" customHeight="1" x14ac:dyDescent="0.25"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7:17" ht="17.100000000000001" customHeight="1" x14ac:dyDescent="0.25"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7:17" ht="17.100000000000001" customHeight="1" x14ac:dyDescent="0.25"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7:17" ht="17.100000000000001" customHeight="1" x14ac:dyDescent="0.25"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7:17" ht="17.100000000000001" customHeight="1" x14ac:dyDescent="0.25"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7:17" ht="17.100000000000001" customHeight="1" x14ac:dyDescent="0.25"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7:17" ht="17.100000000000001" customHeight="1" x14ac:dyDescent="0.25"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7:17" ht="17.100000000000001" customHeight="1" x14ac:dyDescent="0.25"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7:17" ht="17.100000000000001" customHeight="1" x14ac:dyDescent="0.25"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7:17" ht="17.100000000000001" customHeight="1" x14ac:dyDescent="0.25"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7:17" ht="17.100000000000001" customHeight="1" x14ac:dyDescent="0.25"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7:17" ht="17.100000000000001" customHeight="1" x14ac:dyDescent="0.25"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7:17" ht="17.100000000000001" customHeight="1" x14ac:dyDescent="0.25"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7:17" ht="17.100000000000001" customHeight="1" x14ac:dyDescent="0.25"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7:17" ht="17.100000000000001" customHeight="1" x14ac:dyDescent="0.25"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7:17" ht="17.100000000000001" customHeight="1" x14ac:dyDescent="0.25"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7:17" ht="17.100000000000001" customHeight="1" x14ac:dyDescent="0.25"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7:17" ht="17.100000000000001" customHeight="1" x14ac:dyDescent="0.25"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7:17" ht="17.100000000000001" customHeight="1" x14ac:dyDescent="0.25"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7:17" ht="17.100000000000001" customHeight="1" x14ac:dyDescent="0.25"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7:17" ht="17.100000000000001" customHeight="1" x14ac:dyDescent="0.25"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7:17" ht="17.100000000000001" customHeight="1" x14ac:dyDescent="0.25"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7:17" ht="17.100000000000001" customHeight="1" x14ac:dyDescent="0.25"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7:17" ht="17.100000000000001" customHeight="1" x14ac:dyDescent="0.25"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7:17" ht="17.100000000000001" customHeight="1" x14ac:dyDescent="0.25"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7:17" ht="17.100000000000001" customHeight="1" x14ac:dyDescent="0.25"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7:17" ht="17.100000000000001" customHeight="1" x14ac:dyDescent="0.25"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7:17" ht="17.100000000000001" customHeight="1" x14ac:dyDescent="0.25"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7:17" ht="17.100000000000001" customHeight="1" x14ac:dyDescent="0.25"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7:17" ht="17.100000000000001" customHeight="1" x14ac:dyDescent="0.25"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7:17" ht="17.100000000000001" customHeight="1" x14ac:dyDescent="0.25"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7:17" ht="17.100000000000001" customHeight="1" x14ac:dyDescent="0.25"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7:17" ht="17.100000000000001" customHeight="1" x14ac:dyDescent="0.25"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7:17" ht="17.100000000000001" customHeight="1" x14ac:dyDescent="0.25"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7:17" ht="17.100000000000001" customHeight="1" x14ac:dyDescent="0.25"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7:17" ht="17.100000000000001" customHeight="1" x14ac:dyDescent="0.25"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7:17" ht="17.100000000000001" customHeight="1" x14ac:dyDescent="0.25"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7:17" ht="17.100000000000001" customHeight="1" x14ac:dyDescent="0.25"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7:17" ht="17.100000000000001" customHeight="1" x14ac:dyDescent="0.25"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7:17" ht="17.100000000000001" customHeight="1" x14ac:dyDescent="0.25"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7:17" ht="17.100000000000001" customHeight="1" x14ac:dyDescent="0.25"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7:17" ht="17.100000000000001" customHeight="1" x14ac:dyDescent="0.25"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7:17" ht="17.100000000000001" customHeight="1" x14ac:dyDescent="0.25"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7:17" ht="17.100000000000001" customHeight="1" x14ac:dyDescent="0.25"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7:17" ht="17.100000000000001" customHeight="1" x14ac:dyDescent="0.25"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7:17" ht="17.100000000000001" customHeight="1" x14ac:dyDescent="0.25"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7:17" ht="17.100000000000001" customHeight="1" x14ac:dyDescent="0.25"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7:17" ht="17.100000000000001" customHeight="1" x14ac:dyDescent="0.25"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7:17" ht="17.100000000000001" customHeight="1" x14ac:dyDescent="0.25"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7:17" ht="17.100000000000001" customHeight="1" x14ac:dyDescent="0.25"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7:17" ht="17.100000000000001" customHeight="1" x14ac:dyDescent="0.25"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7:17" ht="17.100000000000001" customHeight="1" x14ac:dyDescent="0.25"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7:17" ht="17.100000000000001" customHeight="1" x14ac:dyDescent="0.25"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7:17" ht="17.100000000000001" customHeight="1" x14ac:dyDescent="0.25"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7:17" ht="17.100000000000001" customHeight="1" x14ac:dyDescent="0.25"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7:17" ht="17.100000000000001" customHeight="1" x14ac:dyDescent="0.25"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7:17" ht="17.100000000000001" customHeight="1" x14ac:dyDescent="0.25"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7:17" ht="17.100000000000001" customHeight="1" x14ac:dyDescent="0.25"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7:17" ht="17.100000000000001" customHeight="1" x14ac:dyDescent="0.25"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7:17" ht="17.100000000000001" customHeight="1" x14ac:dyDescent="0.25"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7:17" ht="17.100000000000001" customHeight="1" x14ac:dyDescent="0.25"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7:17" ht="17.100000000000001" customHeight="1" x14ac:dyDescent="0.25"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7:17" ht="17.100000000000001" customHeight="1" x14ac:dyDescent="0.25"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7:17" ht="17.100000000000001" customHeight="1" x14ac:dyDescent="0.25"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7:17" ht="17.100000000000001" customHeight="1" x14ac:dyDescent="0.25"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7:17" ht="17.100000000000001" customHeight="1" x14ac:dyDescent="0.25"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7:17" ht="17.100000000000001" customHeight="1" x14ac:dyDescent="0.25"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7:17" ht="17.100000000000001" customHeight="1" x14ac:dyDescent="0.25"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7:17" ht="17.100000000000001" customHeight="1" x14ac:dyDescent="0.25"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7:17" ht="17.100000000000001" customHeight="1" x14ac:dyDescent="0.25"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7:17" ht="17.100000000000001" customHeight="1" x14ac:dyDescent="0.25"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7:17" ht="17.100000000000001" customHeight="1" x14ac:dyDescent="0.25"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7:17" ht="17.100000000000001" customHeight="1" x14ac:dyDescent="0.25"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7:17" ht="17.100000000000001" customHeight="1" x14ac:dyDescent="0.25"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7:17" ht="17.100000000000001" customHeight="1" x14ac:dyDescent="0.25"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7:17" ht="17.100000000000001" customHeight="1" x14ac:dyDescent="0.25"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7:17" ht="17.100000000000001" customHeight="1" x14ac:dyDescent="0.25"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7:17" ht="17.100000000000001" customHeight="1" x14ac:dyDescent="0.25"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7:17" ht="17.100000000000001" customHeight="1" x14ac:dyDescent="0.25"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7:17" ht="17.100000000000001" customHeight="1" x14ac:dyDescent="0.25"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7:17" ht="17.100000000000001" customHeight="1" x14ac:dyDescent="0.25"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7:17" ht="17.100000000000001" customHeight="1" x14ac:dyDescent="0.25"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7:17" ht="17.100000000000001" customHeight="1" x14ac:dyDescent="0.25"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7:17" ht="17.100000000000001" customHeight="1" x14ac:dyDescent="0.25"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7:17" ht="17.100000000000001" customHeight="1" x14ac:dyDescent="0.25"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7:17" ht="17.100000000000001" customHeight="1" x14ac:dyDescent="0.25"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7:17" ht="17.100000000000001" customHeight="1" x14ac:dyDescent="0.25"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7:17" ht="17.100000000000001" customHeight="1" x14ac:dyDescent="0.25"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7:17" ht="17.100000000000001" customHeight="1" x14ac:dyDescent="0.25"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7:17" ht="17.100000000000001" customHeight="1" x14ac:dyDescent="0.25"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7:17" ht="17.100000000000001" customHeight="1" x14ac:dyDescent="0.25"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7:17" ht="17.100000000000001" customHeight="1" x14ac:dyDescent="0.25"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7:17" ht="17.100000000000001" customHeight="1" x14ac:dyDescent="0.25"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7:17" ht="17.100000000000001" customHeight="1" x14ac:dyDescent="0.25"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7:17" ht="17.100000000000001" customHeight="1" x14ac:dyDescent="0.25"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7:17" ht="17.100000000000001" customHeight="1" x14ac:dyDescent="0.25"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7:17" ht="17.100000000000001" customHeight="1" x14ac:dyDescent="0.25"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7:17" ht="17.100000000000001" customHeight="1" x14ac:dyDescent="0.25"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7:17" ht="17.100000000000001" customHeight="1" x14ac:dyDescent="0.25"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7:17" ht="17.100000000000001" customHeight="1" x14ac:dyDescent="0.25"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7:17" ht="17.100000000000001" customHeight="1" x14ac:dyDescent="0.25"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7:17" ht="17.100000000000001" customHeight="1" x14ac:dyDescent="0.25"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7:17" ht="17.100000000000001" customHeight="1" x14ac:dyDescent="0.25"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7:17" ht="17.100000000000001" customHeight="1" x14ac:dyDescent="0.25"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7:17" ht="17.100000000000001" customHeight="1" x14ac:dyDescent="0.25"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7:17" ht="17.100000000000001" customHeight="1" x14ac:dyDescent="0.25"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7:17" ht="17.100000000000001" customHeight="1" x14ac:dyDescent="0.25"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7:17" ht="17.100000000000001" customHeight="1" x14ac:dyDescent="0.25"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7:17" ht="17.100000000000001" customHeight="1" x14ac:dyDescent="0.25"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7:17" ht="17.100000000000001" customHeight="1" x14ac:dyDescent="0.25"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7:17" ht="17.100000000000001" customHeight="1" x14ac:dyDescent="0.25"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7:17" ht="17.100000000000001" customHeight="1" x14ac:dyDescent="0.25"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7:17" ht="17.100000000000001" customHeight="1" x14ac:dyDescent="0.25"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7:17" ht="17.100000000000001" customHeight="1" x14ac:dyDescent="0.25"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7:17" ht="17.100000000000001" customHeight="1" x14ac:dyDescent="0.25"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7:17" ht="17.100000000000001" customHeight="1" x14ac:dyDescent="0.25"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7:17" ht="17.100000000000001" customHeight="1" x14ac:dyDescent="0.25"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7:17" ht="17.100000000000001" customHeight="1" x14ac:dyDescent="0.25"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7:17" ht="17.100000000000001" customHeight="1" x14ac:dyDescent="0.25"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7:17" ht="17.100000000000001" customHeight="1" x14ac:dyDescent="0.25"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7:17" ht="17.100000000000001" customHeight="1" x14ac:dyDescent="0.25"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7:17" ht="17.100000000000001" customHeight="1" x14ac:dyDescent="0.25"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7:17" ht="17.100000000000001" customHeight="1" x14ac:dyDescent="0.25"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7:17" ht="17.100000000000001" customHeight="1" x14ac:dyDescent="0.25"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7:17" ht="17.100000000000001" customHeight="1" x14ac:dyDescent="0.25"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7:17" ht="17.100000000000001" customHeight="1" x14ac:dyDescent="0.25"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7:17" ht="17.100000000000001" customHeight="1" x14ac:dyDescent="0.25"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7:17" ht="17.100000000000001" customHeight="1" x14ac:dyDescent="0.25"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7:17" ht="17.100000000000001" customHeight="1" x14ac:dyDescent="0.25"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7:17" ht="17.100000000000001" customHeight="1" x14ac:dyDescent="0.25"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7:17" ht="17.100000000000001" customHeight="1" x14ac:dyDescent="0.25"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7:17" ht="17.100000000000001" customHeight="1" x14ac:dyDescent="0.25"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7:17" ht="17.100000000000001" customHeight="1" x14ac:dyDescent="0.25"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7:17" ht="17.100000000000001" customHeight="1" x14ac:dyDescent="0.25"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7:17" ht="17.100000000000001" customHeight="1" x14ac:dyDescent="0.25"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7:17" ht="17.100000000000001" customHeight="1" x14ac:dyDescent="0.25"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7:17" ht="17.100000000000001" customHeight="1" x14ac:dyDescent="0.25"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7:17" ht="17.100000000000001" customHeight="1" x14ac:dyDescent="0.25"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7:17" ht="17.100000000000001" customHeight="1" x14ac:dyDescent="0.25"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7:17" ht="17.100000000000001" customHeight="1" x14ac:dyDescent="0.25"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7:17" ht="17.100000000000001" customHeight="1" x14ac:dyDescent="0.25"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7:17" ht="17.100000000000001" customHeight="1" x14ac:dyDescent="0.25"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7:17" ht="17.100000000000001" customHeight="1" x14ac:dyDescent="0.25"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7:17" ht="17.100000000000001" customHeight="1" x14ac:dyDescent="0.25"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7:17" ht="17.100000000000001" customHeight="1" x14ac:dyDescent="0.25"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7:17" ht="17.100000000000001" customHeight="1" x14ac:dyDescent="0.25"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7:17" ht="17.100000000000001" customHeight="1" x14ac:dyDescent="0.25"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7:17" ht="17.100000000000001" customHeight="1" x14ac:dyDescent="0.25"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7:17" ht="17.100000000000001" customHeight="1" x14ac:dyDescent="0.25"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7:17" ht="17.100000000000001" customHeight="1" x14ac:dyDescent="0.25"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7:17" ht="17.100000000000001" customHeight="1" x14ac:dyDescent="0.25"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7:17" ht="17.100000000000001" customHeight="1" x14ac:dyDescent="0.25"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7:17" ht="17.100000000000001" customHeight="1" x14ac:dyDescent="0.25"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7:17" ht="17.100000000000001" customHeight="1" x14ac:dyDescent="0.25"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7:17" ht="17.100000000000001" customHeight="1" x14ac:dyDescent="0.25"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7:17" ht="17.100000000000001" customHeight="1" x14ac:dyDescent="0.25"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7:17" ht="17.100000000000001" customHeight="1" x14ac:dyDescent="0.25"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7:17" ht="17.100000000000001" customHeight="1" x14ac:dyDescent="0.25"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7:17" ht="17.100000000000001" customHeight="1" x14ac:dyDescent="0.25"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7:17" ht="17.100000000000001" customHeight="1" x14ac:dyDescent="0.25"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7:17" ht="17.100000000000001" customHeight="1" x14ac:dyDescent="0.25"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7:17" ht="17.100000000000001" customHeight="1" x14ac:dyDescent="0.25"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7:17" ht="17.100000000000001" customHeight="1" x14ac:dyDescent="0.25"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7:17" ht="17.100000000000001" customHeight="1" x14ac:dyDescent="0.25"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7:17" ht="17.100000000000001" customHeight="1" x14ac:dyDescent="0.25"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7:17" ht="17.100000000000001" customHeight="1" x14ac:dyDescent="0.25"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7:17" ht="17.100000000000001" customHeight="1" x14ac:dyDescent="0.25"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7:17" ht="17.100000000000001" customHeight="1" x14ac:dyDescent="0.25"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7:17" ht="17.100000000000001" customHeight="1" x14ac:dyDescent="0.25"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7:17" ht="17.100000000000001" customHeight="1" x14ac:dyDescent="0.25"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7:17" ht="17.100000000000001" customHeight="1" x14ac:dyDescent="0.25"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7:17" ht="17.100000000000001" customHeight="1" x14ac:dyDescent="0.25"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7:17" ht="17.100000000000001" customHeight="1" x14ac:dyDescent="0.25"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7:17" ht="17.100000000000001" customHeight="1" x14ac:dyDescent="0.25"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7:17" ht="17.100000000000001" customHeight="1" x14ac:dyDescent="0.25"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7:17" ht="17.100000000000001" customHeight="1" x14ac:dyDescent="0.25"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7:17" ht="17.100000000000001" customHeight="1" x14ac:dyDescent="0.25"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7:17" ht="17.100000000000001" customHeight="1" x14ac:dyDescent="0.25"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7:17" ht="17.100000000000001" customHeight="1" x14ac:dyDescent="0.25"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7:17" ht="17.100000000000001" customHeight="1" x14ac:dyDescent="0.25"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7:17" ht="17.100000000000001" customHeight="1" x14ac:dyDescent="0.25"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7:17" ht="17.100000000000001" customHeight="1" x14ac:dyDescent="0.25"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7:17" ht="17.100000000000001" customHeight="1" x14ac:dyDescent="0.25"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7:17" ht="17.100000000000001" customHeight="1" x14ac:dyDescent="0.25"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7:17" ht="17.100000000000001" customHeight="1" x14ac:dyDescent="0.25"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7:17" ht="17.100000000000001" customHeight="1" x14ac:dyDescent="0.25"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7:17" ht="17.100000000000001" customHeight="1" x14ac:dyDescent="0.25"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7:17" ht="17.100000000000001" customHeight="1" x14ac:dyDescent="0.25"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7:17" ht="17.100000000000001" customHeight="1" x14ac:dyDescent="0.25"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7:17" ht="17.100000000000001" customHeight="1" x14ac:dyDescent="0.25"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7:17" ht="17.100000000000001" customHeight="1" x14ac:dyDescent="0.25"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7:17" ht="17.100000000000001" customHeight="1" x14ac:dyDescent="0.25"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7:17" ht="17.100000000000001" customHeight="1" x14ac:dyDescent="0.25"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7:17" ht="17.100000000000001" customHeight="1" x14ac:dyDescent="0.25"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7:17" ht="17.100000000000001" customHeight="1" x14ac:dyDescent="0.25"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7:17" ht="17.100000000000001" customHeight="1" x14ac:dyDescent="0.25"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7:17" ht="17.100000000000001" customHeight="1" x14ac:dyDescent="0.25"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7:17" ht="17.100000000000001" customHeight="1" x14ac:dyDescent="0.25"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7:17" ht="17.100000000000001" customHeight="1" x14ac:dyDescent="0.25"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7:17" ht="17.100000000000001" customHeight="1" x14ac:dyDescent="0.25"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7:17" ht="17.100000000000001" customHeight="1" x14ac:dyDescent="0.25"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7:17" ht="17.100000000000001" customHeight="1" x14ac:dyDescent="0.25"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7:17" ht="17.100000000000001" customHeight="1" x14ac:dyDescent="0.25"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7:17" ht="17.100000000000001" customHeight="1" x14ac:dyDescent="0.25"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7:17" ht="17.100000000000001" customHeight="1" x14ac:dyDescent="0.25"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7:17" ht="17.100000000000001" customHeight="1" x14ac:dyDescent="0.25"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7:17" ht="17.100000000000001" customHeight="1" x14ac:dyDescent="0.25"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7:17" ht="17.100000000000001" customHeight="1" x14ac:dyDescent="0.25"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7:17" ht="17.100000000000001" customHeight="1" x14ac:dyDescent="0.25"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7:17" ht="17.100000000000001" customHeight="1" x14ac:dyDescent="0.25"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7:17" ht="17.100000000000001" customHeight="1" x14ac:dyDescent="0.25"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7:17" ht="17.100000000000001" customHeight="1" x14ac:dyDescent="0.25"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7:17" ht="17.100000000000001" customHeight="1" x14ac:dyDescent="0.25"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7:17" ht="17.100000000000001" customHeight="1" x14ac:dyDescent="0.25"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7:17" ht="17.100000000000001" customHeight="1" x14ac:dyDescent="0.25"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7:17" ht="17.100000000000001" customHeight="1" x14ac:dyDescent="0.25"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7:17" ht="17.100000000000001" customHeight="1" x14ac:dyDescent="0.25"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7:17" ht="17.100000000000001" customHeight="1" x14ac:dyDescent="0.25"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7:17" ht="17.100000000000001" customHeight="1" x14ac:dyDescent="0.25"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7:17" ht="17.100000000000001" customHeight="1" x14ac:dyDescent="0.25"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7:17" ht="17.100000000000001" customHeight="1" x14ac:dyDescent="0.25"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7:17" ht="17.100000000000001" customHeight="1" x14ac:dyDescent="0.25"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7:17" ht="17.100000000000001" customHeight="1" x14ac:dyDescent="0.25"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7:17" ht="17.100000000000001" customHeight="1" x14ac:dyDescent="0.25"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7:17" ht="17.100000000000001" customHeight="1" x14ac:dyDescent="0.25"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7:17" ht="17.100000000000001" customHeight="1" x14ac:dyDescent="0.25"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7:17" ht="17.100000000000001" customHeight="1" x14ac:dyDescent="0.25"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7:17" ht="17.100000000000001" customHeight="1" x14ac:dyDescent="0.25"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7:17" ht="17.100000000000001" customHeight="1" x14ac:dyDescent="0.25"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7:17" ht="17.100000000000001" customHeight="1" x14ac:dyDescent="0.25"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7:17" ht="17.100000000000001" customHeight="1" x14ac:dyDescent="0.25"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7:17" ht="17.100000000000001" customHeight="1" x14ac:dyDescent="0.25"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7:17" ht="17.100000000000001" customHeight="1" x14ac:dyDescent="0.25"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7:17" ht="17.100000000000001" customHeight="1" x14ac:dyDescent="0.25"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7:17" ht="17.100000000000001" customHeight="1" x14ac:dyDescent="0.25"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7:17" ht="17.100000000000001" customHeight="1" x14ac:dyDescent="0.25"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7:17" ht="17.100000000000001" customHeight="1" x14ac:dyDescent="0.25"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7:17" ht="17.100000000000001" customHeight="1" x14ac:dyDescent="0.25"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7:17" ht="17.100000000000001" customHeight="1" x14ac:dyDescent="0.25"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7:17" ht="17.100000000000001" customHeight="1" x14ac:dyDescent="0.25"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7:17" ht="17.100000000000001" customHeight="1" x14ac:dyDescent="0.25"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7:17" ht="17.100000000000001" customHeight="1" x14ac:dyDescent="0.25"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7:17" ht="17.100000000000001" customHeight="1" x14ac:dyDescent="0.25"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7:17" ht="17.100000000000001" customHeight="1" x14ac:dyDescent="0.25"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7:17" ht="17.100000000000001" customHeight="1" x14ac:dyDescent="0.25"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7:17" ht="17.100000000000001" customHeight="1" x14ac:dyDescent="0.25"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7:17" ht="17.100000000000001" customHeight="1" x14ac:dyDescent="0.25"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7:17" ht="17.100000000000001" customHeight="1" x14ac:dyDescent="0.25"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7:17" ht="17.100000000000001" customHeight="1" x14ac:dyDescent="0.25"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7:17" ht="17.100000000000001" customHeight="1" x14ac:dyDescent="0.25"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7:17" ht="17.100000000000001" customHeight="1" x14ac:dyDescent="0.25"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7:17" ht="17.100000000000001" customHeight="1" x14ac:dyDescent="0.25"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7:17" ht="17.100000000000001" customHeight="1" x14ac:dyDescent="0.25"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7:17" ht="17.100000000000001" customHeight="1" x14ac:dyDescent="0.25"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7:17" ht="17.100000000000001" customHeight="1" x14ac:dyDescent="0.25"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7:17" ht="17.100000000000001" customHeight="1" x14ac:dyDescent="0.25"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7:17" ht="17.100000000000001" customHeight="1" x14ac:dyDescent="0.25"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7:17" ht="17.100000000000001" customHeight="1" x14ac:dyDescent="0.25"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7:17" ht="17.100000000000001" customHeight="1" x14ac:dyDescent="0.25"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7:17" ht="17.100000000000001" customHeight="1" x14ac:dyDescent="0.25"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7:17" ht="17.100000000000001" customHeight="1" x14ac:dyDescent="0.25"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7:17" ht="17.100000000000001" customHeight="1" x14ac:dyDescent="0.25"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7:17" ht="17.100000000000001" customHeight="1" x14ac:dyDescent="0.25"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7:17" ht="17.100000000000001" customHeight="1" x14ac:dyDescent="0.25"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7:17" ht="17.100000000000001" customHeight="1" x14ac:dyDescent="0.25"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7:17" ht="17.100000000000001" customHeight="1" x14ac:dyDescent="0.25"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7:17" ht="17.100000000000001" customHeight="1" x14ac:dyDescent="0.25"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7:17" ht="17.100000000000001" customHeight="1" x14ac:dyDescent="0.25"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7:17" ht="17.100000000000001" customHeight="1" x14ac:dyDescent="0.25"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7:17" ht="17.100000000000001" customHeight="1" x14ac:dyDescent="0.25"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7:17" ht="17.100000000000001" customHeight="1" x14ac:dyDescent="0.25"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7:17" ht="17.100000000000001" customHeight="1" x14ac:dyDescent="0.25"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7:17" ht="17.100000000000001" customHeight="1" x14ac:dyDescent="0.25"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7:17" ht="17.100000000000001" customHeight="1" x14ac:dyDescent="0.25"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7:17" ht="17.100000000000001" customHeight="1" x14ac:dyDescent="0.25"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7:17" ht="17.100000000000001" customHeight="1" x14ac:dyDescent="0.25"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7:17" ht="17.100000000000001" customHeight="1" x14ac:dyDescent="0.25"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7:17" ht="17.100000000000001" customHeight="1" x14ac:dyDescent="0.25"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7:17" ht="17.100000000000001" customHeight="1" x14ac:dyDescent="0.25"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7:17" ht="17.100000000000001" customHeight="1" x14ac:dyDescent="0.25"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7:17" ht="17.100000000000001" customHeight="1" x14ac:dyDescent="0.25"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7:17" ht="17.100000000000001" customHeight="1" x14ac:dyDescent="0.25"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7:17" ht="17.100000000000001" customHeight="1" x14ac:dyDescent="0.25"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7:17" ht="17.100000000000001" customHeight="1" x14ac:dyDescent="0.25"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7:17" ht="17.100000000000001" customHeight="1" x14ac:dyDescent="0.25"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7:17" ht="17.100000000000001" customHeight="1" x14ac:dyDescent="0.25"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7:17" ht="17.100000000000001" customHeight="1" x14ac:dyDescent="0.25"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7:17" ht="17.100000000000001" customHeight="1" x14ac:dyDescent="0.25"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7:17" ht="17.100000000000001" customHeight="1" x14ac:dyDescent="0.25"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7:17" ht="17.100000000000001" customHeight="1" x14ac:dyDescent="0.25"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7:17" ht="17.100000000000001" customHeight="1" x14ac:dyDescent="0.25"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7:17" ht="17.100000000000001" customHeight="1" x14ac:dyDescent="0.25"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7:17" ht="17.100000000000001" customHeight="1" x14ac:dyDescent="0.25"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7:17" ht="17.100000000000001" customHeight="1" x14ac:dyDescent="0.25"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7:17" ht="17.100000000000001" customHeight="1" x14ac:dyDescent="0.25"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7:17" ht="17.100000000000001" customHeight="1" x14ac:dyDescent="0.25"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7:17" ht="17.100000000000001" customHeight="1" x14ac:dyDescent="0.25"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7:17" ht="17.100000000000001" customHeight="1" x14ac:dyDescent="0.25"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7:17" ht="17.100000000000001" customHeight="1" x14ac:dyDescent="0.25"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7:17" ht="17.100000000000001" customHeight="1" x14ac:dyDescent="0.25"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7:17" ht="17.100000000000001" customHeight="1" x14ac:dyDescent="0.25"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7:17" ht="17.100000000000001" customHeight="1" x14ac:dyDescent="0.25"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7:17" ht="17.100000000000001" customHeight="1" x14ac:dyDescent="0.25"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7:17" ht="17.100000000000001" customHeight="1" x14ac:dyDescent="0.25"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7:17" ht="17.100000000000001" customHeight="1" x14ac:dyDescent="0.25"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7:17" ht="17.100000000000001" customHeight="1" x14ac:dyDescent="0.25"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7:17" ht="17.100000000000001" customHeight="1" x14ac:dyDescent="0.25"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7:17" ht="17.100000000000001" customHeight="1" x14ac:dyDescent="0.25"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7:17" ht="17.100000000000001" customHeight="1" x14ac:dyDescent="0.25"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7:17" ht="17.100000000000001" customHeight="1" x14ac:dyDescent="0.25"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7:17" ht="17.100000000000001" customHeight="1" x14ac:dyDescent="0.25"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7:17" ht="17.100000000000001" customHeight="1" x14ac:dyDescent="0.25"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7:17" ht="17.100000000000001" customHeight="1" x14ac:dyDescent="0.25"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7:17" ht="17.100000000000001" customHeight="1" x14ac:dyDescent="0.25"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7:17" ht="17.100000000000001" customHeight="1" x14ac:dyDescent="0.25"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7:17" ht="17.100000000000001" customHeight="1" x14ac:dyDescent="0.25"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7:17" ht="17.100000000000001" customHeight="1" x14ac:dyDescent="0.25"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7:17" ht="17.100000000000001" customHeight="1" x14ac:dyDescent="0.25"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7:17" ht="17.100000000000001" customHeight="1" x14ac:dyDescent="0.25"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7:17" ht="17.100000000000001" customHeight="1" x14ac:dyDescent="0.25"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7:17" ht="17.100000000000001" customHeight="1" x14ac:dyDescent="0.25"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7:17" ht="17.100000000000001" customHeight="1" x14ac:dyDescent="0.25"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7:17" ht="17.100000000000001" customHeight="1" x14ac:dyDescent="0.25"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7:17" ht="17.100000000000001" customHeight="1" x14ac:dyDescent="0.25"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7:17" ht="17.100000000000001" customHeight="1" x14ac:dyDescent="0.25"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7:17" ht="17.100000000000001" customHeight="1" x14ac:dyDescent="0.25"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7:17" ht="17.100000000000001" customHeight="1" x14ac:dyDescent="0.25"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7:17" ht="17.100000000000001" customHeight="1" x14ac:dyDescent="0.25"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7:17" ht="17.100000000000001" customHeight="1" x14ac:dyDescent="0.25"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7:17" ht="17.100000000000001" customHeight="1" x14ac:dyDescent="0.25"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7:17" ht="17.100000000000001" customHeight="1" x14ac:dyDescent="0.25"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7:17" ht="17.100000000000001" customHeight="1" x14ac:dyDescent="0.25"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7:17" ht="17.100000000000001" customHeight="1" x14ac:dyDescent="0.25"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7:17" ht="17.100000000000001" customHeight="1" x14ac:dyDescent="0.25"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7:17" ht="17.100000000000001" customHeight="1" x14ac:dyDescent="0.25"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7:17" ht="17.100000000000001" customHeight="1" x14ac:dyDescent="0.25"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7:17" ht="17.100000000000001" customHeight="1" x14ac:dyDescent="0.25"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7:17" ht="17.100000000000001" customHeight="1" x14ac:dyDescent="0.25"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7:17" ht="17.100000000000001" customHeight="1" x14ac:dyDescent="0.25"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7:17" ht="17.100000000000001" customHeight="1" x14ac:dyDescent="0.25"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7:17" ht="17.100000000000001" customHeight="1" x14ac:dyDescent="0.25"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7:17" ht="17.100000000000001" customHeight="1" x14ac:dyDescent="0.25"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7:17" ht="17.100000000000001" customHeight="1" x14ac:dyDescent="0.25"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7:17" ht="17.100000000000001" customHeight="1" x14ac:dyDescent="0.25"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7:17" ht="17.100000000000001" customHeight="1" x14ac:dyDescent="0.25"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7:17" ht="17.100000000000001" customHeight="1" x14ac:dyDescent="0.25"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7:17" ht="17.100000000000001" customHeight="1" x14ac:dyDescent="0.25"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7:17" ht="17.100000000000001" customHeight="1" x14ac:dyDescent="0.25"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7:17" ht="17.100000000000001" customHeight="1" x14ac:dyDescent="0.25"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7:17" ht="17.100000000000001" customHeight="1" x14ac:dyDescent="0.25"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7:17" ht="17.100000000000001" customHeight="1" x14ac:dyDescent="0.25"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7:17" ht="17.100000000000001" customHeight="1" x14ac:dyDescent="0.25"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7:17" ht="17.100000000000001" customHeight="1" x14ac:dyDescent="0.25"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7:17" ht="17.100000000000001" customHeight="1" x14ac:dyDescent="0.25"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7:17" ht="17.100000000000001" customHeight="1" x14ac:dyDescent="0.25"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7:17" ht="17.100000000000001" customHeight="1" x14ac:dyDescent="0.25"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7:17" ht="17.100000000000001" customHeight="1" x14ac:dyDescent="0.25"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7:17" ht="17.100000000000001" customHeight="1" x14ac:dyDescent="0.25"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7:17" ht="17.100000000000001" customHeight="1" x14ac:dyDescent="0.25"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7:17" ht="17.100000000000001" customHeight="1" x14ac:dyDescent="0.25"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7:17" ht="17.100000000000001" customHeight="1" x14ac:dyDescent="0.25"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7:17" ht="17.100000000000001" customHeight="1" x14ac:dyDescent="0.25"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7:17" ht="17.100000000000001" customHeight="1" x14ac:dyDescent="0.25"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7:17" ht="17.100000000000001" customHeight="1" x14ac:dyDescent="0.25"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7:17" ht="17.100000000000001" customHeight="1" x14ac:dyDescent="0.25"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7:17" ht="17.100000000000001" customHeight="1" x14ac:dyDescent="0.25"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7:17" ht="17.100000000000001" customHeight="1" x14ac:dyDescent="0.25"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7:17" ht="17.100000000000001" customHeight="1" x14ac:dyDescent="0.25"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7:17" ht="17.100000000000001" customHeight="1" x14ac:dyDescent="0.25"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7:17" ht="17.100000000000001" customHeight="1" x14ac:dyDescent="0.25"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7:17" ht="17.100000000000001" customHeight="1" x14ac:dyDescent="0.25"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7:17" ht="17.100000000000001" customHeight="1" x14ac:dyDescent="0.25"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7:17" ht="17.100000000000001" customHeight="1" x14ac:dyDescent="0.25"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7:17" ht="17.100000000000001" customHeight="1" x14ac:dyDescent="0.25"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7:17" ht="17.100000000000001" customHeight="1" x14ac:dyDescent="0.25"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7:17" ht="17.100000000000001" customHeight="1" x14ac:dyDescent="0.25"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7:17" ht="17.100000000000001" customHeight="1" x14ac:dyDescent="0.25"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7:17" ht="17.100000000000001" customHeight="1" x14ac:dyDescent="0.25"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7:17" ht="17.100000000000001" customHeight="1" x14ac:dyDescent="0.25"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7:17" ht="17.100000000000001" customHeight="1" x14ac:dyDescent="0.25"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7:17" ht="17.100000000000001" customHeight="1" x14ac:dyDescent="0.25"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7:17" ht="17.100000000000001" customHeight="1" x14ac:dyDescent="0.25"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7:17" ht="17.100000000000001" customHeight="1" x14ac:dyDescent="0.25"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7:17" ht="17.100000000000001" customHeight="1" x14ac:dyDescent="0.25"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7:17" ht="17.100000000000001" customHeight="1" x14ac:dyDescent="0.25"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7:17" ht="17.100000000000001" customHeight="1" x14ac:dyDescent="0.25"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7:17" ht="17.100000000000001" customHeight="1" x14ac:dyDescent="0.25"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7:17" ht="17.100000000000001" customHeight="1" x14ac:dyDescent="0.25"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7:17" ht="17.100000000000001" customHeight="1" x14ac:dyDescent="0.25"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7:17" ht="17.100000000000001" customHeight="1" x14ac:dyDescent="0.25"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7:17" ht="17.100000000000001" customHeight="1" x14ac:dyDescent="0.25"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7:17" ht="17.100000000000001" customHeight="1" x14ac:dyDescent="0.25"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7:17" ht="17.100000000000001" customHeight="1" x14ac:dyDescent="0.25"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7:17" ht="17.100000000000001" customHeight="1" x14ac:dyDescent="0.25"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7:17" ht="17.100000000000001" customHeight="1" x14ac:dyDescent="0.25"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7:17" ht="17.100000000000001" customHeight="1" x14ac:dyDescent="0.25"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7:17" ht="17.100000000000001" customHeight="1" x14ac:dyDescent="0.25"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7:17" ht="17.100000000000001" customHeight="1" x14ac:dyDescent="0.25"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7:17" ht="17.100000000000001" customHeight="1" x14ac:dyDescent="0.25"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7:17" ht="17.100000000000001" customHeight="1" x14ac:dyDescent="0.25"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7:17" ht="17.100000000000001" customHeight="1" x14ac:dyDescent="0.25"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7:17" ht="17.100000000000001" customHeight="1" x14ac:dyDescent="0.25"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7:17" ht="17.100000000000001" customHeight="1" x14ac:dyDescent="0.25"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7:17" ht="17.100000000000001" customHeight="1" x14ac:dyDescent="0.25"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7:17" ht="17.100000000000001" customHeight="1" x14ac:dyDescent="0.25"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7:17" ht="17.100000000000001" customHeight="1" x14ac:dyDescent="0.25"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7:17" ht="17.100000000000001" customHeight="1" x14ac:dyDescent="0.25"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7:17" ht="17.100000000000001" customHeight="1" x14ac:dyDescent="0.25"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7:17" ht="17.100000000000001" customHeight="1" x14ac:dyDescent="0.25"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7:17" ht="17.100000000000001" customHeight="1" x14ac:dyDescent="0.25"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7:17" ht="17.100000000000001" customHeight="1" x14ac:dyDescent="0.25"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7:17" ht="17.100000000000001" customHeight="1" x14ac:dyDescent="0.25"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7:17" ht="17.100000000000001" customHeight="1" x14ac:dyDescent="0.25"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7:17" ht="17.100000000000001" customHeight="1" x14ac:dyDescent="0.25"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7:17" ht="17.100000000000001" customHeight="1" x14ac:dyDescent="0.25"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7:17" ht="17.100000000000001" customHeight="1" x14ac:dyDescent="0.25"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7:17" ht="17.100000000000001" customHeight="1" x14ac:dyDescent="0.25"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7:17" ht="17.100000000000001" customHeight="1" x14ac:dyDescent="0.25"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7:17" ht="17.100000000000001" customHeight="1" x14ac:dyDescent="0.25"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7:17" ht="17.100000000000001" customHeight="1" x14ac:dyDescent="0.25"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7:17" ht="17.100000000000001" customHeight="1" x14ac:dyDescent="0.25"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7:17" ht="17.100000000000001" customHeight="1" x14ac:dyDescent="0.25"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7:17" ht="17.100000000000001" customHeight="1" x14ac:dyDescent="0.25"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7:17" ht="17.100000000000001" customHeight="1" x14ac:dyDescent="0.25"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7:17" ht="17.100000000000001" customHeight="1" x14ac:dyDescent="0.25"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7:17" ht="17.100000000000001" customHeight="1" x14ac:dyDescent="0.25"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7:17" ht="17.100000000000001" customHeight="1" x14ac:dyDescent="0.25"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7:17" ht="17.100000000000001" customHeight="1" x14ac:dyDescent="0.25"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7:17" ht="17.100000000000001" customHeight="1" x14ac:dyDescent="0.25"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7:17" ht="17.100000000000001" customHeight="1" x14ac:dyDescent="0.25"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7:17" ht="17.100000000000001" customHeight="1" x14ac:dyDescent="0.25"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7:17" ht="17.100000000000001" customHeight="1" x14ac:dyDescent="0.25"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7:17" ht="17.100000000000001" customHeight="1" x14ac:dyDescent="0.25"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7:17" ht="17.100000000000001" customHeight="1" x14ac:dyDescent="0.25"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7:17" ht="17.100000000000001" customHeight="1" x14ac:dyDescent="0.25"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7:17" ht="17.100000000000001" customHeight="1" x14ac:dyDescent="0.25"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7:17" ht="17.100000000000001" customHeight="1" x14ac:dyDescent="0.25"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7:17" ht="17.100000000000001" customHeight="1" x14ac:dyDescent="0.25"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7:17" ht="17.100000000000001" customHeight="1" x14ac:dyDescent="0.25">
      <c r="Q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7:17" ht="17.100000000000001" customHeight="1" x14ac:dyDescent="0.25">
      <c r="Q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3" spans="17:17" ht="17.100000000000001" customHeight="1" x14ac:dyDescent="0.25">
      <c r="Q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4" spans="17:17" ht="17.100000000000001" customHeight="1" x14ac:dyDescent="0.25">
      <c r="Q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5" spans="17:17" ht="17.100000000000001" customHeight="1" x14ac:dyDescent="0.25">
      <c r="Q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6" spans="17:17" ht="17.100000000000001" customHeight="1" x14ac:dyDescent="0.25">
      <c r="Q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7" spans="17:17" ht="17.100000000000001" customHeight="1" x14ac:dyDescent="0.25">
      <c r="Q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8" spans="17:17" ht="17.100000000000001" customHeight="1" x14ac:dyDescent="0.25">
      <c r="Q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9" spans="17:17" ht="17.100000000000001" customHeight="1" x14ac:dyDescent="0.25">
      <c r="Q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0" spans="17:17" ht="17.100000000000001" customHeight="1" x14ac:dyDescent="0.25">
      <c r="Q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1" spans="17:17" ht="17.100000000000001" customHeight="1" x14ac:dyDescent="0.25">
      <c r="Q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2" spans="17:17" ht="17.100000000000001" customHeight="1" x14ac:dyDescent="0.25">
      <c r="Q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3" spans="17:17" ht="17.100000000000001" customHeight="1" x14ac:dyDescent="0.25">
      <c r="Q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4" spans="17:17" ht="17.100000000000001" customHeight="1" x14ac:dyDescent="0.25">
      <c r="Q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5" spans="17:17" ht="17.100000000000001" customHeight="1" x14ac:dyDescent="0.25">
      <c r="Q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6" spans="17:17" ht="17.100000000000001" customHeight="1" x14ac:dyDescent="0.25">
      <c r="Q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7" spans="17:17" ht="17.100000000000001" customHeight="1" x14ac:dyDescent="0.25">
      <c r="Q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8" spans="17:17" ht="17.100000000000001" customHeight="1" x14ac:dyDescent="0.25">
      <c r="Q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9" spans="17:17" ht="17.100000000000001" customHeight="1" x14ac:dyDescent="0.25">
      <c r="Q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0" spans="17:17" ht="17.100000000000001" customHeight="1" x14ac:dyDescent="0.25">
      <c r="Q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1" spans="17:17" ht="17.100000000000001" customHeight="1" x14ac:dyDescent="0.25">
      <c r="Q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2" spans="17:17" ht="17.100000000000001" customHeight="1" x14ac:dyDescent="0.25">
      <c r="Q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3" spans="17:17" ht="17.100000000000001" customHeight="1" x14ac:dyDescent="0.25">
      <c r="Q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4" spans="17:17" ht="17.100000000000001" customHeight="1" x14ac:dyDescent="0.25">
      <c r="Q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5" spans="17:17" ht="17.100000000000001" customHeight="1" x14ac:dyDescent="0.25">
      <c r="Q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6" spans="17:17" ht="17.100000000000001" customHeight="1" x14ac:dyDescent="0.25">
      <c r="Q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7" spans="17:17" ht="17.100000000000001" customHeight="1" x14ac:dyDescent="0.25">
      <c r="Q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8" spans="17:17" ht="17.100000000000001" customHeight="1" x14ac:dyDescent="0.25">
      <c r="Q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9" spans="17:17" ht="17.100000000000001" customHeight="1" x14ac:dyDescent="0.25">
      <c r="Q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0" spans="17:17" ht="17.100000000000001" customHeight="1" x14ac:dyDescent="0.25">
      <c r="Q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1" spans="17:17" ht="17.100000000000001" customHeight="1" x14ac:dyDescent="0.25">
      <c r="Q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2" spans="17:17" ht="17.100000000000001" customHeight="1" x14ac:dyDescent="0.25">
      <c r="Q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3" spans="17:17" ht="17.100000000000001" customHeight="1" x14ac:dyDescent="0.25">
      <c r="Q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4" spans="17:17" ht="17.100000000000001" customHeight="1" x14ac:dyDescent="0.25">
      <c r="Q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5" spans="17:17" ht="17.100000000000001" customHeight="1" x14ac:dyDescent="0.25">
      <c r="Q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6" spans="17:17" ht="17.100000000000001" customHeight="1" x14ac:dyDescent="0.25">
      <c r="Q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7" spans="17:17" ht="17.100000000000001" customHeight="1" x14ac:dyDescent="0.25">
      <c r="Q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8" spans="17:17" ht="17.100000000000001" customHeight="1" x14ac:dyDescent="0.25">
      <c r="Q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9" spans="17:17" ht="17.100000000000001" customHeight="1" x14ac:dyDescent="0.25">
      <c r="Q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0" spans="17:17" ht="17.100000000000001" customHeight="1" x14ac:dyDescent="0.25">
      <c r="Q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1" spans="17:17" ht="17.100000000000001" customHeight="1" x14ac:dyDescent="0.25">
      <c r="Q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2" spans="17:17" ht="17.100000000000001" customHeight="1" x14ac:dyDescent="0.25">
      <c r="Q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3" spans="17:17" ht="17.100000000000001" customHeight="1" x14ac:dyDescent="0.25">
      <c r="Q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4" spans="17:17" ht="17.100000000000001" customHeight="1" x14ac:dyDescent="0.25">
      <c r="Q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5" spans="17:17" ht="17.100000000000001" customHeight="1" x14ac:dyDescent="0.25">
      <c r="Q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6" spans="17:17" ht="17.100000000000001" customHeight="1" x14ac:dyDescent="0.25">
      <c r="Q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7" spans="17:17" ht="17.100000000000001" customHeight="1" x14ac:dyDescent="0.25">
      <c r="Q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8" spans="17:17" ht="17.100000000000001" customHeight="1" x14ac:dyDescent="0.25">
      <c r="Q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9" spans="17:17" ht="17.100000000000001" customHeight="1" x14ac:dyDescent="0.25">
      <c r="Q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0" spans="17:17" ht="17.100000000000001" customHeight="1" x14ac:dyDescent="0.25">
      <c r="Q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1" spans="17:17" ht="17.100000000000001" customHeight="1" x14ac:dyDescent="0.25">
      <c r="Q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2" spans="17:17" ht="17.100000000000001" customHeight="1" x14ac:dyDescent="0.25">
      <c r="Q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3" spans="17:17" ht="17.100000000000001" customHeight="1" x14ac:dyDescent="0.25">
      <c r="Q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4" spans="17:17" ht="17.100000000000001" customHeight="1" x14ac:dyDescent="0.25">
      <c r="Q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5" spans="17:17" ht="17.100000000000001" customHeight="1" x14ac:dyDescent="0.25">
      <c r="Q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6" spans="17:17" ht="17.100000000000001" customHeight="1" x14ac:dyDescent="0.25">
      <c r="Q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7" spans="17:17" ht="17.100000000000001" customHeight="1" x14ac:dyDescent="0.25">
      <c r="Q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8" spans="17:17" ht="17.100000000000001" customHeight="1" x14ac:dyDescent="0.25">
      <c r="Q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9" spans="17:17" ht="17.100000000000001" customHeight="1" x14ac:dyDescent="0.25">
      <c r="Q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0" spans="17:17" ht="17.100000000000001" customHeight="1" x14ac:dyDescent="0.25">
      <c r="Q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1" spans="17:17" ht="17.100000000000001" customHeight="1" x14ac:dyDescent="0.25">
      <c r="Q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2" spans="17:17" ht="17.100000000000001" customHeight="1" x14ac:dyDescent="0.25">
      <c r="Q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3" spans="17:17" ht="17.100000000000001" customHeight="1" x14ac:dyDescent="0.25">
      <c r="Q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4" spans="17:17" ht="17.100000000000001" customHeight="1" x14ac:dyDescent="0.25">
      <c r="Q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5" spans="17:17" ht="17.100000000000001" customHeight="1" x14ac:dyDescent="0.25">
      <c r="Q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6" spans="17:17" ht="17.100000000000001" customHeight="1" x14ac:dyDescent="0.25">
      <c r="Q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7" spans="17:17" ht="17.100000000000001" customHeight="1" x14ac:dyDescent="0.25">
      <c r="Q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8" spans="17:17" ht="17.100000000000001" customHeight="1" x14ac:dyDescent="0.25">
      <c r="Q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9" spans="17:17" ht="17.100000000000001" customHeight="1" x14ac:dyDescent="0.25">
      <c r="Q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0" spans="17:17" ht="17.100000000000001" customHeight="1" x14ac:dyDescent="0.25">
      <c r="Q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1" spans="17:17" ht="17.100000000000001" customHeight="1" x14ac:dyDescent="0.25">
      <c r="Q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2" spans="17:17" ht="17.100000000000001" customHeight="1" x14ac:dyDescent="0.25">
      <c r="Q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3" spans="17:17" ht="17.100000000000001" customHeight="1" x14ac:dyDescent="0.25">
      <c r="Q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4" spans="17:17" ht="17.100000000000001" customHeight="1" x14ac:dyDescent="0.25">
      <c r="Q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5" spans="17:17" ht="17.100000000000001" customHeight="1" x14ac:dyDescent="0.25">
      <c r="Q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6" spans="17:17" ht="17.100000000000001" customHeight="1" x14ac:dyDescent="0.25">
      <c r="Q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7" spans="17:17" ht="17.100000000000001" customHeight="1" x14ac:dyDescent="0.25">
      <c r="Q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8" spans="17:17" ht="17.100000000000001" customHeight="1" x14ac:dyDescent="0.25">
      <c r="Q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9" spans="17:17" ht="17.100000000000001" customHeight="1" x14ac:dyDescent="0.25">
      <c r="Q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0" spans="17:17" ht="17.100000000000001" customHeight="1" x14ac:dyDescent="0.25">
      <c r="Q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1" spans="17:17" ht="17.100000000000001" customHeight="1" x14ac:dyDescent="0.25">
      <c r="Q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2" spans="17:17" ht="17.100000000000001" customHeight="1" x14ac:dyDescent="0.25">
      <c r="Q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3" spans="17:17" ht="17.100000000000001" customHeight="1" x14ac:dyDescent="0.25">
      <c r="Q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4" spans="17:17" ht="17.100000000000001" customHeight="1" x14ac:dyDescent="0.25">
      <c r="Q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5" spans="17:17" ht="17.100000000000001" customHeight="1" x14ac:dyDescent="0.25">
      <c r="Q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6" spans="17:17" ht="17.100000000000001" customHeight="1" x14ac:dyDescent="0.25">
      <c r="Q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7" spans="17:17" ht="17.100000000000001" customHeight="1" x14ac:dyDescent="0.25">
      <c r="Q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8" spans="17:17" ht="17.100000000000001" customHeight="1" x14ac:dyDescent="0.25">
      <c r="Q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9" spans="17:17" ht="17.100000000000001" customHeight="1" x14ac:dyDescent="0.25">
      <c r="Q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0" spans="17:17" ht="17.100000000000001" customHeight="1" x14ac:dyDescent="0.25">
      <c r="Q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1" spans="17:17" ht="17.100000000000001" customHeight="1" x14ac:dyDescent="0.25">
      <c r="Q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2" spans="17:17" ht="17.100000000000001" customHeight="1" x14ac:dyDescent="0.25">
      <c r="Q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3" spans="17:17" ht="17.100000000000001" customHeight="1" x14ac:dyDescent="0.25">
      <c r="Q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4" spans="17:17" ht="17.100000000000001" customHeight="1" x14ac:dyDescent="0.25">
      <c r="Q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5" spans="17:17" ht="17.100000000000001" customHeight="1" x14ac:dyDescent="0.25">
      <c r="Q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6" spans="17:17" ht="17.100000000000001" customHeight="1" x14ac:dyDescent="0.25">
      <c r="Q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7" spans="17:17" ht="17.100000000000001" customHeight="1" x14ac:dyDescent="0.25">
      <c r="Q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8" spans="17:17" ht="17.100000000000001" customHeight="1" x14ac:dyDescent="0.25">
      <c r="Q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9" spans="17:17" ht="17.100000000000001" customHeight="1" x14ac:dyDescent="0.25">
      <c r="Q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0" spans="17:17" ht="17.100000000000001" customHeight="1" x14ac:dyDescent="0.25">
      <c r="Q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1" spans="17:17" ht="17.100000000000001" customHeight="1" x14ac:dyDescent="0.25">
      <c r="Q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2" spans="17:17" ht="17.100000000000001" customHeight="1" x14ac:dyDescent="0.25">
      <c r="Q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3" spans="17:17" ht="17.100000000000001" customHeight="1" x14ac:dyDescent="0.25">
      <c r="Q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4" spans="17:17" ht="17.100000000000001" customHeight="1" x14ac:dyDescent="0.25">
      <c r="Q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5" spans="17:17" ht="17.100000000000001" customHeight="1" x14ac:dyDescent="0.25">
      <c r="Q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6" spans="17:17" ht="17.100000000000001" customHeight="1" x14ac:dyDescent="0.25">
      <c r="Q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7" spans="17:17" ht="17.100000000000001" customHeight="1" x14ac:dyDescent="0.25">
      <c r="Q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8" spans="17:17" ht="17.100000000000001" customHeight="1" x14ac:dyDescent="0.25">
      <c r="Q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9" spans="17:17" ht="17.100000000000001" customHeight="1" x14ac:dyDescent="0.25">
      <c r="Q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0" spans="17:17" ht="17.100000000000001" customHeight="1" x14ac:dyDescent="0.25">
      <c r="Q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1" spans="17:17" ht="17.100000000000001" customHeight="1" x14ac:dyDescent="0.25">
      <c r="Q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2" spans="17:17" ht="17.100000000000001" customHeight="1" x14ac:dyDescent="0.25">
      <c r="Q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3" spans="17:17" ht="17.100000000000001" customHeight="1" x14ac:dyDescent="0.25">
      <c r="Q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4" spans="17:17" ht="17.100000000000001" customHeight="1" x14ac:dyDescent="0.25">
      <c r="Q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5" spans="17:17" ht="17.100000000000001" customHeight="1" x14ac:dyDescent="0.25">
      <c r="Q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6" spans="17:17" ht="17.100000000000001" customHeight="1" x14ac:dyDescent="0.25">
      <c r="Q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7" spans="17:17" ht="17.100000000000001" customHeight="1" x14ac:dyDescent="0.25">
      <c r="Q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8" spans="17:17" ht="17.100000000000001" customHeight="1" x14ac:dyDescent="0.25">
      <c r="Q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9" spans="17:17" ht="17.100000000000001" customHeight="1" x14ac:dyDescent="0.25">
      <c r="Q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0" spans="17:17" ht="17.100000000000001" customHeight="1" x14ac:dyDescent="0.25">
      <c r="Q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1" spans="17:17" ht="17.100000000000001" customHeight="1" x14ac:dyDescent="0.25">
      <c r="Q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2" spans="17:17" ht="17.100000000000001" customHeight="1" x14ac:dyDescent="0.25">
      <c r="Q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3" spans="17:17" ht="17.100000000000001" customHeight="1" x14ac:dyDescent="0.25">
      <c r="Q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4" spans="17:17" ht="17.100000000000001" customHeight="1" x14ac:dyDescent="0.25">
      <c r="Q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5" spans="17:17" ht="17.100000000000001" customHeight="1" x14ac:dyDescent="0.25">
      <c r="Q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6" spans="17:17" ht="17.100000000000001" customHeight="1" x14ac:dyDescent="0.25">
      <c r="Q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7" spans="17:17" ht="17.100000000000001" customHeight="1" x14ac:dyDescent="0.25">
      <c r="Q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8" spans="17:17" ht="17.100000000000001" customHeight="1" x14ac:dyDescent="0.25">
      <c r="Q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9" spans="17:17" ht="17.100000000000001" customHeight="1" x14ac:dyDescent="0.25">
      <c r="Q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0" spans="17:17" ht="17.100000000000001" customHeight="1" x14ac:dyDescent="0.25">
      <c r="Q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1" spans="17:17" ht="17.100000000000001" customHeight="1" x14ac:dyDescent="0.25">
      <c r="Q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2" spans="17:17" ht="17.100000000000001" customHeight="1" x14ac:dyDescent="0.25">
      <c r="Q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3" spans="17:17" ht="17.100000000000001" customHeight="1" x14ac:dyDescent="0.25">
      <c r="Q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4" spans="17:17" ht="17.100000000000001" customHeight="1" x14ac:dyDescent="0.25">
      <c r="Q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5" spans="17:17" ht="17.100000000000001" customHeight="1" x14ac:dyDescent="0.25">
      <c r="Q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6" spans="17:17" ht="17.100000000000001" customHeight="1" x14ac:dyDescent="0.25">
      <c r="Q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7" spans="17:17" ht="17.100000000000001" customHeight="1" x14ac:dyDescent="0.25">
      <c r="Q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8" spans="17:17" ht="17.100000000000001" customHeight="1" x14ac:dyDescent="0.25">
      <c r="Q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9" spans="17:17" ht="17.100000000000001" customHeight="1" x14ac:dyDescent="0.25">
      <c r="Q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0" spans="17:17" ht="17.100000000000001" customHeight="1" x14ac:dyDescent="0.25">
      <c r="Q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1" spans="17:17" ht="17.100000000000001" customHeight="1" x14ac:dyDescent="0.25">
      <c r="Q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2" spans="17:17" ht="17.100000000000001" customHeight="1" x14ac:dyDescent="0.25">
      <c r="Q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3" spans="17:17" ht="17.100000000000001" customHeight="1" x14ac:dyDescent="0.25">
      <c r="Q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4" spans="17:17" ht="17.100000000000001" customHeight="1" x14ac:dyDescent="0.25">
      <c r="Q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5" spans="17:17" ht="17.100000000000001" customHeight="1" x14ac:dyDescent="0.25">
      <c r="Q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6" spans="17:17" ht="17.100000000000001" customHeight="1" x14ac:dyDescent="0.25">
      <c r="Q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7" spans="17:17" ht="17.100000000000001" customHeight="1" x14ac:dyDescent="0.25">
      <c r="Q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8" spans="17:17" ht="17.100000000000001" customHeight="1" x14ac:dyDescent="0.25">
      <c r="Q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9" spans="17:17" ht="17.100000000000001" customHeight="1" x14ac:dyDescent="0.25">
      <c r="Q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0" spans="17:17" ht="17.100000000000001" customHeight="1" x14ac:dyDescent="0.25">
      <c r="Q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1" spans="17:17" ht="17.100000000000001" customHeight="1" x14ac:dyDescent="0.25">
      <c r="Q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2" spans="17:17" ht="17.100000000000001" customHeight="1" x14ac:dyDescent="0.25">
      <c r="Q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3" spans="17:17" ht="17.100000000000001" customHeight="1" x14ac:dyDescent="0.25">
      <c r="Q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4" spans="17:17" ht="17.100000000000001" customHeight="1" x14ac:dyDescent="0.25">
      <c r="Q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5" spans="17:17" ht="17.100000000000001" customHeight="1" x14ac:dyDescent="0.25">
      <c r="Q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6" spans="17:17" ht="17.100000000000001" customHeight="1" x14ac:dyDescent="0.25">
      <c r="Q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7" spans="17:17" ht="17.100000000000001" customHeight="1" x14ac:dyDescent="0.25">
      <c r="Q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8" spans="17:17" ht="17.100000000000001" customHeight="1" x14ac:dyDescent="0.25">
      <c r="Q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9" spans="17:17" ht="17.100000000000001" customHeight="1" x14ac:dyDescent="0.25">
      <c r="Q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0" spans="17:17" ht="17.100000000000001" customHeight="1" x14ac:dyDescent="0.25">
      <c r="Q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1" spans="17:17" ht="17.100000000000001" customHeight="1" x14ac:dyDescent="0.25">
      <c r="Q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2" spans="17:17" ht="17.100000000000001" customHeight="1" x14ac:dyDescent="0.25">
      <c r="Q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3" spans="17:17" ht="17.100000000000001" customHeight="1" x14ac:dyDescent="0.25">
      <c r="Q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4" spans="17:17" ht="17.100000000000001" customHeight="1" x14ac:dyDescent="0.25">
      <c r="Q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5" spans="17:17" ht="17.100000000000001" customHeight="1" x14ac:dyDescent="0.25">
      <c r="Q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6" spans="17:17" ht="17.100000000000001" customHeight="1" x14ac:dyDescent="0.25">
      <c r="Q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7" spans="17:17" ht="17.100000000000001" customHeight="1" x14ac:dyDescent="0.25">
      <c r="Q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8" spans="17:17" ht="17.100000000000001" customHeight="1" x14ac:dyDescent="0.25">
      <c r="Q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9" spans="17:17" ht="17.100000000000001" customHeight="1" x14ac:dyDescent="0.25">
      <c r="Q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0" spans="17:17" ht="17.100000000000001" customHeight="1" x14ac:dyDescent="0.25">
      <c r="Q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1" spans="17:17" ht="17.100000000000001" customHeight="1" x14ac:dyDescent="0.25">
      <c r="Q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2" spans="17:17" ht="17.100000000000001" customHeight="1" x14ac:dyDescent="0.25">
      <c r="Q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3" spans="17:17" ht="17.100000000000001" customHeight="1" x14ac:dyDescent="0.25">
      <c r="Q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4" spans="17:17" ht="17.100000000000001" customHeight="1" x14ac:dyDescent="0.25">
      <c r="Q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5" spans="17:17" ht="17.100000000000001" customHeight="1" x14ac:dyDescent="0.25">
      <c r="Q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6" spans="17:17" ht="17.100000000000001" customHeight="1" x14ac:dyDescent="0.25">
      <c r="Q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7" spans="17:17" ht="17.100000000000001" customHeight="1" x14ac:dyDescent="0.25">
      <c r="Q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8" spans="17:17" ht="17.100000000000001" customHeight="1" x14ac:dyDescent="0.25">
      <c r="Q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9" spans="17:17" ht="17.100000000000001" customHeight="1" x14ac:dyDescent="0.25">
      <c r="Q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0" spans="17:17" ht="17.100000000000001" customHeight="1" x14ac:dyDescent="0.25">
      <c r="Q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1" spans="17:17" ht="17.100000000000001" customHeight="1" x14ac:dyDescent="0.25">
      <c r="Q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2" spans="17:17" ht="17.100000000000001" customHeight="1" x14ac:dyDescent="0.25">
      <c r="Q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3" spans="17:17" ht="17.100000000000001" customHeight="1" x14ac:dyDescent="0.25">
      <c r="Q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4" spans="17:17" ht="17.100000000000001" customHeight="1" x14ac:dyDescent="0.25">
      <c r="Q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5" spans="17:17" ht="17.100000000000001" customHeight="1" x14ac:dyDescent="0.25">
      <c r="Q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6" spans="17:17" ht="17.100000000000001" customHeight="1" x14ac:dyDescent="0.25">
      <c r="Q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7" spans="17:17" ht="17.100000000000001" customHeight="1" x14ac:dyDescent="0.25">
      <c r="Q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8" spans="17:17" ht="17.100000000000001" customHeight="1" x14ac:dyDescent="0.25">
      <c r="Q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9" spans="17:17" ht="17.100000000000001" customHeight="1" x14ac:dyDescent="0.25">
      <c r="Q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0" spans="17:17" ht="17.100000000000001" customHeight="1" x14ac:dyDescent="0.25">
      <c r="Q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1" spans="17:17" ht="17.100000000000001" customHeight="1" x14ac:dyDescent="0.25">
      <c r="Q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2" spans="17:17" ht="17.100000000000001" customHeight="1" x14ac:dyDescent="0.25">
      <c r="Q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3" spans="17:17" ht="17.100000000000001" customHeight="1" x14ac:dyDescent="0.25">
      <c r="Q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4" spans="17:17" ht="17.100000000000001" customHeight="1" x14ac:dyDescent="0.25">
      <c r="Q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5" spans="17:17" ht="17.100000000000001" customHeight="1" x14ac:dyDescent="0.25">
      <c r="Q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6" spans="17:17" ht="17.100000000000001" customHeight="1" x14ac:dyDescent="0.25">
      <c r="Q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7" spans="17:17" ht="17.100000000000001" customHeight="1" x14ac:dyDescent="0.25">
      <c r="Q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8" spans="17:17" ht="17.100000000000001" customHeight="1" x14ac:dyDescent="0.25">
      <c r="Q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9" spans="17:17" ht="17.100000000000001" customHeight="1" x14ac:dyDescent="0.25">
      <c r="Q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0" spans="17:17" ht="17.100000000000001" customHeight="1" x14ac:dyDescent="0.25">
      <c r="Q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1" spans="17:17" ht="17.100000000000001" customHeight="1" x14ac:dyDescent="0.25">
      <c r="Q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2" spans="17:17" ht="17.100000000000001" customHeight="1" x14ac:dyDescent="0.25">
      <c r="Q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3" spans="17:17" ht="17.100000000000001" customHeight="1" x14ac:dyDescent="0.25">
      <c r="Q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4" spans="17:17" ht="17.100000000000001" customHeight="1" x14ac:dyDescent="0.25">
      <c r="Q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5" spans="17:17" ht="17.100000000000001" customHeight="1" x14ac:dyDescent="0.25">
      <c r="Q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6" spans="17:17" ht="17.100000000000001" customHeight="1" x14ac:dyDescent="0.25">
      <c r="Q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7" spans="17:17" ht="17.100000000000001" customHeight="1" x14ac:dyDescent="0.25">
      <c r="Q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8" spans="17:17" ht="17.100000000000001" customHeight="1" x14ac:dyDescent="0.25">
      <c r="Q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9" spans="17:17" ht="17.100000000000001" customHeight="1" x14ac:dyDescent="0.25">
      <c r="Q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0" spans="17:17" ht="17.100000000000001" customHeight="1" x14ac:dyDescent="0.25">
      <c r="Q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1" spans="17:17" ht="17.100000000000001" customHeight="1" x14ac:dyDescent="0.25">
      <c r="Q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2" spans="17:17" ht="17.100000000000001" customHeight="1" x14ac:dyDescent="0.25">
      <c r="Q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3" spans="17:17" ht="17.100000000000001" customHeight="1" x14ac:dyDescent="0.25">
      <c r="Q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4" spans="17:17" ht="17.100000000000001" customHeight="1" x14ac:dyDescent="0.25">
      <c r="Q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5" spans="17:17" ht="17.100000000000001" customHeight="1" x14ac:dyDescent="0.25">
      <c r="Q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6" spans="17:17" ht="17.100000000000001" customHeight="1" x14ac:dyDescent="0.25">
      <c r="Q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7" spans="17:17" ht="17.100000000000001" customHeight="1" x14ac:dyDescent="0.25">
      <c r="Q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8" spans="17:17" ht="17.100000000000001" customHeight="1" x14ac:dyDescent="0.25">
      <c r="Q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9" spans="17:17" ht="17.100000000000001" customHeight="1" x14ac:dyDescent="0.25">
      <c r="Q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0" spans="17:17" ht="17.100000000000001" customHeight="1" x14ac:dyDescent="0.25">
      <c r="Q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1" spans="17:17" ht="17.100000000000001" customHeight="1" x14ac:dyDescent="0.25">
      <c r="Q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2" spans="17:17" ht="17.100000000000001" customHeight="1" x14ac:dyDescent="0.25">
      <c r="Q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3" spans="17:17" ht="17.100000000000001" customHeight="1" x14ac:dyDescent="0.25">
      <c r="Q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4" spans="17:17" ht="17.100000000000001" customHeight="1" x14ac:dyDescent="0.25">
      <c r="Q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5" spans="17:17" ht="17.100000000000001" customHeight="1" x14ac:dyDescent="0.25">
      <c r="Q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6" spans="17:17" ht="17.100000000000001" customHeight="1" x14ac:dyDescent="0.25">
      <c r="Q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7" spans="17:17" ht="17.100000000000001" customHeight="1" x14ac:dyDescent="0.25">
      <c r="Q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8" spans="17:17" ht="17.100000000000001" customHeight="1" x14ac:dyDescent="0.25">
      <c r="Q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9" spans="17:17" ht="17.100000000000001" customHeight="1" x14ac:dyDescent="0.25">
      <c r="Q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0" spans="17:17" ht="17.100000000000001" customHeight="1" x14ac:dyDescent="0.25">
      <c r="Q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1" spans="17:17" ht="17.100000000000001" customHeight="1" x14ac:dyDescent="0.25">
      <c r="Q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2" spans="17:17" ht="17.100000000000001" customHeight="1" x14ac:dyDescent="0.25">
      <c r="Q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3" spans="17:17" ht="17.100000000000001" customHeight="1" x14ac:dyDescent="0.25">
      <c r="Q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4" spans="17:17" ht="17.100000000000001" customHeight="1" x14ac:dyDescent="0.25">
      <c r="Q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5" spans="17:17" ht="17.100000000000001" customHeight="1" x14ac:dyDescent="0.25">
      <c r="Q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6" spans="17:17" ht="17.100000000000001" customHeight="1" x14ac:dyDescent="0.25">
      <c r="Q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7" spans="17:17" ht="17.100000000000001" customHeight="1" x14ac:dyDescent="0.25">
      <c r="Q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8" spans="17:17" ht="17.100000000000001" customHeight="1" x14ac:dyDescent="0.25">
      <c r="Q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9" spans="17:17" ht="17.100000000000001" customHeight="1" x14ac:dyDescent="0.25">
      <c r="Q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0" spans="17:17" ht="17.100000000000001" customHeight="1" x14ac:dyDescent="0.25">
      <c r="Q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1" spans="17:17" ht="17.100000000000001" customHeight="1" x14ac:dyDescent="0.25">
      <c r="Q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2" spans="17:17" ht="17.100000000000001" customHeight="1" x14ac:dyDescent="0.25">
      <c r="Q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3" spans="17:17" ht="17.100000000000001" customHeight="1" x14ac:dyDescent="0.25">
      <c r="Q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4" spans="17:17" ht="17.100000000000001" customHeight="1" x14ac:dyDescent="0.25">
      <c r="Q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5" spans="17:17" ht="17.100000000000001" customHeight="1" x14ac:dyDescent="0.25">
      <c r="Q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6" spans="17:17" ht="17.100000000000001" customHeight="1" x14ac:dyDescent="0.25">
      <c r="Q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7" spans="17:17" ht="17.100000000000001" customHeight="1" x14ac:dyDescent="0.25">
      <c r="Q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8" spans="17:17" ht="17.100000000000001" customHeight="1" x14ac:dyDescent="0.25">
      <c r="Q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9" spans="17:17" ht="17.100000000000001" customHeight="1" x14ac:dyDescent="0.25">
      <c r="Q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0" spans="17:17" ht="17.100000000000001" customHeight="1" x14ac:dyDescent="0.25">
      <c r="Q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1" spans="17:17" ht="17.100000000000001" customHeight="1" x14ac:dyDescent="0.25">
      <c r="Q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2" spans="17:17" ht="17.100000000000001" customHeight="1" x14ac:dyDescent="0.25">
      <c r="Q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3" spans="17:17" ht="17.100000000000001" customHeight="1" x14ac:dyDescent="0.25">
      <c r="Q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4" spans="17:17" ht="17.100000000000001" customHeight="1" x14ac:dyDescent="0.25">
      <c r="Q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5" spans="17:17" ht="17.100000000000001" customHeight="1" x14ac:dyDescent="0.25">
      <c r="Q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6" spans="17:17" ht="17.100000000000001" customHeight="1" x14ac:dyDescent="0.25">
      <c r="Q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7" spans="17:17" ht="17.100000000000001" customHeight="1" x14ac:dyDescent="0.25">
      <c r="Q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8" spans="17:17" ht="17.100000000000001" customHeight="1" x14ac:dyDescent="0.25">
      <c r="Q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9" spans="17:17" ht="17.100000000000001" customHeight="1" x14ac:dyDescent="0.25">
      <c r="Q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0" spans="17:17" ht="17.100000000000001" customHeight="1" x14ac:dyDescent="0.25">
      <c r="Q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1" spans="17:17" ht="17.100000000000001" customHeight="1" x14ac:dyDescent="0.25">
      <c r="Q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2" spans="17:17" ht="17.100000000000001" customHeight="1" x14ac:dyDescent="0.25">
      <c r="Q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3" spans="17:17" ht="17.100000000000001" customHeight="1" x14ac:dyDescent="0.25">
      <c r="Q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4" spans="17:17" ht="17.100000000000001" customHeight="1" x14ac:dyDescent="0.25">
      <c r="Q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5" spans="17:17" ht="17.100000000000001" customHeight="1" x14ac:dyDescent="0.25">
      <c r="Q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6" spans="17:17" ht="17.100000000000001" customHeight="1" x14ac:dyDescent="0.25">
      <c r="Q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7" spans="17:17" ht="17.100000000000001" customHeight="1" x14ac:dyDescent="0.25">
      <c r="Q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8" spans="17:17" ht="17.100000000000001" customHeight="1" x14ac:dyDescent="0.25">
      <c r="Q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9" spans="17:17" ht="17.100000000000001" customHeight="1" x14ac:dyDescent="0.25">
      <c r="Q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0" spans="17:17" ht="17.100000000000001" customHeight="1" x14ac:dyDescent="0.25">
      <c r="Q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1" spans="17:17" ht="17.100000000000001" customHeight="1" x14ac:dyDescent="0.25">
      <c r="Q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2" spans="17:17" ht="17.100000000000001" customHeight="1" x14ac:dyDescent="0.25">
      <c r="Q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3" spans="17:17" ht="17.100000000000001" customHeight="1" x14ac:dyDescent="0.25">
      <c r="Q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4" spans="17:17" ht="17.100000000000001" customHeight="1" x14ac:dyDescent="0.25">
      <c r="Q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5" spans="17:17" ht="17.100000000000001" customHeight="1" x14ac:dyDescent="0.25">
      <c r="Q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6" spans="17:17" ht="17.100000000000001" customHeight="1" x14ac:dyDescent="0.25">
      <c r="Q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7" spans="17:17" ht="17.100000000000001" customHeight="1" x14ac:dyDescent="0.25">
      <c r="Q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8" spans="17:17" ht="17.100000000000001" customHeight="1" x14ac:dyDescent="0.25">
      <c r="Q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9" spans="17:17" ht="17.100000000000001" customHeight="1" x14ac:dyDescent="0.25">
      <c r="Q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0" spans="17:17" ht="17.100000000000001" customHeight="1" x14ac:dyDescent="0.25">
      <c r="Q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1" spans="17:17" ht="17.100000000000001" customHeight="1" x14ac:dyDescent="0.25">
      <c r="Q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2" spans="17:17" ht="17.100000000000001" customHeight="1" x14ac:dyDescent="0.25">
      <c r="Q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3" spans="17:17" ht="17.100000000000001" customHeight="1" x14ac:dyDescent="0.25">
      <c r="Q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4" spans="17:17" ht="17.100000000000001" customHeight="1" x14ac:dyDescent="0.25">
      <c r="Q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5" spans="17:17" ht="17.100000000000001" customHeight="1" x14ac:dyDescent="0.25">
      <c r="Q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6" spans="17:17" ht="17.100000000000001" customHeight="1" x14ac:dyDescent="0.25">
      <c r="Q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7" spans="17:17" ht="17.100000000000001" customHeight="1" x14ac:dyDescent="0.25">
      <c r="Q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8" spans="17:17" ht="17.100000000000001" customHeight="1" x14ac:dyDescent="0.25">
      <c r="Q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9" spans="17:17" ht="17.100000000000001" customHeight="1" x14ac:dyDescent="0.25">
      <c r="Q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0" spans="17:17" ht="17.100000000000001" customHeight="1" x14ac:dyDescent="0.25">
      <c r="Q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1" spans="17:17" ht="17.100000000000001" customHeight="1" x14ac:dyDescent="0.25">
      <c r="Q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2" spans="17:17" ht="17.100000000000001" customHeight="1" x14ac:dyDescent="0.25">
      <c r="Q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3" spans="17:17" ht="17.100000000000001" customHeight="1" x14ac:dyDescent="0.25">
      <c r="Q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4" spans="17:17" ht="17.100000000000001" customHeight="1" x14ac:dyDescent="0.25">
      <c r="Q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5" spans="17:17" ht="17.100000000000001" customHeight="1" x14ac:dyDescent="0.25">
      <c r="Q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6" spans="17:17" ht="17.100000000000001" customHeight="1" x14ac:dyDescent="0.25">
      <c r="Q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7" spans="17:17" ht="17.100000000000001" customHeight="1" x14ac:dyDescent="0.25">
      <c r="Q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8" spans="17:17" ht="17.100000000000001" customHeight="1" x14ac:dyDescent="0.25">
      <c r="Q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9" spans="17:17" ht="17.100000000000001" customHeight="1" x14ac:dyDescent="0.25">
      <c r="Q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0" spans="17:17" ht="17.100000000000001" customHeight="1" x14ac:dyDescent="0.25">
      <c r="Q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1" spans="17:17" ht="17.100000000000001" customHeight="1" x14ac:dyDescent="0.25">
      <c r="Q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2" spans="17:17" ht="17.100000000000001" customHeight="1" x14ac:dyDescent="0.25">
      <c r="Q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3" spans="17:17" ht="17.100000000000001" customHeight="1" x14ac:dyDescent="0.25">
      <c r="Q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4" spans="17:17" ht="17.100000000000001" customHeight="1" x14ac:dyDescent="0.25">
      <c r="Q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5" spans="17:17" ht="17.100000000000001" customHeight="1" x14ac:dyDescent="0.25">
      <c r="Q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6" spans="17:17" ht="17.100000000000001" customHeight="1" x14ac:dyDescent="0.25">
      <c r="Q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7" spans="17:17" ht="17.100000000000001" customHeight="1" x14ac:dyDescent="0.25">
      <c r="Q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8" spans="17:17" ht="17.100000000000001" customHeight="1" x14ac:dyDescent="0.25">
      <c r="Q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9" spans="17:17" ht="17.100000000000001" customHeight="1" x14ac:dyDescent="0.25">
      <c r="Q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0" spans="17:17" ht="17.100000000000001" customHeight="1" x14ac:dyDescent="0.25">
      <c r="Q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1" spans="17:17" ht="17.100000000000001" customHeight="1" x14ac:dyDescent="0.25">
      <c r="Q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2" spans="17:17" ht="17.100000000000001" customHeight="1" x14ac:dyDescent="0.25">
      <c r="Q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3" spans="17:17" ht="17.100000000000001" customHeight="1" x14ac:dyDescent="0.25">
      <c r="Q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4" spans="17:17" ht="17.100000000000001" customHeight="1" x14ac:dyDescent="0.25">
      <c r="Q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5" spans="17:17" ht="17.100000000000001" customHeight="1" x14ac:dyDescent="0.25">
      <c r="Q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6" spans="17:17" ht="17.100000000000001" customHeight="1" x14ac:dyDescent="0.25">
      <c r="Q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7" spans="17:17" ht="17.100000000000001" customHeight="1" x14ac:dyDescent="0.25">
      <c r="Q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8" spans="17:17" ht="17.100000000000001" customHeight="1" x14ac:dyDescent="0.25">
      <c r="Q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9" spans="17:17" ht="17.100000000000001" customHeight="1" x14ac:dyDescent="0.25">
      <c r="Q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0" spans="17:17" ht="17.100000000000001" customHeight="1" x14ac:dyDescent="0.25">
      <c r="Q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1" spans="17:17" ht="17.100000000000001" customHeight="1" x14ac:dyDescent="0.25">
      <c r="Q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2" spans="17:17" ht="17.100000000000001" customHeight="1" x14ac:dyDescent="0.25">
      <c r="Q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3" spans="17:17" ht="17.100000000000001" customHeight="1" x14ac:dyDescent="0.25">
      <c r="Q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4" spans="17:17" ht="17.100000000000001" customHeight="1" x14ac:dyDescent="0.25">
      <c r="Q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5" spans="17:17" ht="17.100000000000001" customHeight="1" x14ac:dyDescent="0.25">
      <c r="Q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6" spans="17:17" ht="17.100000000000001" customHeight="1" x14ac:dyDescent="0.25">
      <c r="Q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7" spans="17:17" ht="17.100000000000001" customHeight="1" x14ac:dyDescent="0.25">
      <c r="Q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8" spans="17:17" ht="17.100000000000001" customHeight="1" x14ac:dyDescent="0.25">
      <c r="Q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9" spans="17:17" ht="17.100000000000001" customHeight="1" x14ac:dyDescent="0.25">
      <c r="Q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0" spans="17:17" ht="17.100000000000001" customHeight="1" x14ac:dyDescent="0.25">
      <c r="Q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1" spans="17:17" ht="17.100000000000001" customHeight="1" x14ac:dyDescent="0.25">
      <c r="Q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2" spans="17:17" ht="17.100000000000001" customHeight="1" x14ac:dyDescent="0.25">
      <c r="Q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3" spans="17:17" ht="17.100000000000001" customHeight="1" x14ac:dyDescent="0.25">
      <c r="Q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4" spans="17:17" ht="17.100000000000001" customHeight="1" x14ac:dyDescent="0.25">
      <c r="Q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5" spans="17:17" ht="17.100000000000001" customHeight="1" x14ac:dyDescent="0.25">
      <c r="Q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6" spans="17:17" ht="17.100000000000001" customHeight="1" x14ac:dyDescent="0.25">
      <c r="Q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7" spans="17:17" ht="17.100000000000001" customHeight="1" x14ac:dyDescent="0.25">
      <c r="Q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8" spans="17:17" ht="17.100000000000001" customHeight="1" x14ac:dyDescent="0.25">
      <c r="Q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9" spans="17:17" ht="17.100000000000001" customHeight="1" x14ac:dyDescent="0.25">
      <c r="Q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0" spans="17:17" ht="17.100000000000001" customHeight="1" x14ac:dyDescent="0.25">
      <c r="Q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1" spans="17:17" ht="17.100000000000001" customHeight="1" x14ac:dyDescent="0.25">
      <c r="Q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2" spans="17:17" ht="17.100000000000001" customHeight="1" x14ac:dyDescent="0.25">
      <c r="Q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3" spans="17:17" ht="17.100000000000001" customHeight="1" x14ac:dyDescent="0.25">
      <c r="Q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4" spans="17:17" ht="17.100000000000001" customHeight="1" x14ac:dyDescent="0.25">
      <c r="Q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5" spans="17:17" ht="17.100000000000001" customHeight="1" x14ac:dyDescent="0.25">
      <c r="Q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6" spans="17:17" ht="17.100000000000001" customHeight="1" x14ac:dyDescent="0.25">
      <c r="Q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7" spans="17:17" ht="17.100000000000001" customHeight="1" x14ac:dyDescent="0.25">
      <c r="Q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8" spans="17:17" ht="17.100000000000001" customHeight="1" x14ac:dyDescent="0.25">
      <c r="Q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9" spans="17:17" ht="17.100000000000001" customHeight="1" x14ac:dyDescent="0.25">
      <c r="Q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0" spans="17:17" ht="17.100000000000001" customHeight="1" x14ac:dyDescent="0.25">
      <c r="Q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1" spans="17:17" ht="17.100000000000001" customHeight="1" x14ac:dyDescent="0.25">
      <c r="Q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2" spans="17:17" ht="17.100000000000001" customHeight="1" x14ac:dyDescent="0.25">
      <c r="Q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3" spans="17:17" ht="17.100000000000001" customHeight="1" x14ac:dyDescent="0.25">
      <c r="Q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4" spans="17:17" ht="17.100000000000001" customHeight="1" x14ac:dyDescent="0.25">
      <c r="Q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5" spans="17:17" ht="17.100000000000001" customHeight="1" x14ac:dyDescent="0.25">
      <c r="Q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6" spans="17:17" ht="17.100000000000001" customHeight="1" x14ac:dyDescent="0.25">
      <c r="Q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7" spans="17:17" ht="17.100000000000001" customHeight="1" x14ac:dyDescent="0.25">
      <c r="Q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8" spans="17:17" ht="17.100000000000001" customHeight="1" x14ac:dyDescent="0.25">
      <c r="Q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9" spans="17:17" ht="17.100000000000001" customHeight="1" x14ac:dyDescent="0.25">
      <c r="Q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0" spans="17:17" ht="17.100000000000001" customHeight="1" x14ac:dyDescent="0.25">
      <c r="Q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1" spans="17:17" ht="17.100000000000001" customHeight="1" x14ac:dyDescent="0.25">
      <c r="Q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2" spans="17:17" ht="17.100000000000001" customHeight="1" x14ac:dyDescent="0.25">
      <c r="Q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3" spans="17:17" ht="17.100000000000001" customHeight="1" x14ac:dyDescent="0.25">
      <c r="Q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4" spans="17:17" ht="17.100000000000001" customHeight="1" x14ac:dyDescent="0.25">
      <c r="Q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5" spans="17:17" ht="17.100000000000001" customHeight="1" x14ac:dyDescent="0.25">
      <c r="Q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6" spans="17:17" ht="17.100000000000001" customHeight="1" x14ac:dyDescent="0.25">
      <c r="Q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7" spans="17:17" ht="17.100000000000001" customHeight="1" x14ac:dyDescent="0.25">
      <c r="Q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8" spans="17:17" ht="17.100000000000001" customHeight="1" x14ac:dyDescent="0.25">
      <c r="Q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9" spans="17:17" ht="17.100000000000001" customHeight="1" x14ac:dyDescent="0.25">
      <c r="Q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0" spans="17:17" ht="17.100000000000001" customHeight="1" x14ac:dyDescent="0.25">
      <c r="Q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1" spans="17:17" ht="17.100000000000001" customHeight="1" x14ac:dyDescent="0.25">
      <c r="Q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2" spans="17:17" ht="17.100000000000001" customHeight="1" x14ac:dyDescent="0.25">
      <c r="Q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3" spans="17:17" ht="17.100000000000001" customHeight="1" x14ac:dyDescent="0.25">
      <c r="Q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4" spans="17:17" ht="17.100000000000001" customHeight="1" x14ac:dyDescent="0.25">
      <c r="Q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5" spans="17:17" ht="17.100000000000001" customHeight="1" x14ac:dyDescent="0.25">
      <c r="Q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6" spans="17:17" ht="17.100000000000001" customHeight="1" x14ac:dyDescent="0.25">
      <c r="Q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7" spans="17:17" ht="17.100000000000001" customHeight="1" x14ac:dyDescent="0.25">
      <c r="Q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8" spans="17:17" ht="17.100000000000001" customHeight="1" x14ac:dyDescent="0.25">
      <c r="Q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9" spans="17:17" ht="17.100000000000001" customHeight="1" x14ac:dyDescent="0.25">
      <c r="Q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0" spans="17:17" ht="17.100000000000001" customHeight="1" x14ac:dyDescent="0.25">
      <c r="Q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1" spans="17:17" ht="17.100000000000001" customHeight="1" x14ac:dyDescent="0.25">
      <c r="Q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2" spans="17:17" ht="17.100000000000001" customHeight="1" x14ac:dyDescent="0.25">
      <c r="Q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3" spans="17:17" ht="17.100000000000001" customHeight="1" x14ac:dyDescent="0.25">
      <c r="Q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4" spans="17:17" ht="17.100000000000001" customHeight="1" x14ac:dyDescent="0.25">
      <c r="Q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5" spans="17:17" ht="17.100000000000001" customHeight="1" x14ac:dyDescent="0.25">
      <c r="Q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6" spans="17:17" ht="17.100000000000001" customHeight="1" x14ac:dyDescent="0.25">
      <c r="Q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7" spans="17:17" ht="17.100000000000001" customHeight="1" x14ac:dyDescent="0.25">
      <c r="Q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8" spans="17:17" ht="17.100000000000001" customHeight="1" x14ac:dyDescent="0.25">
      <c r="Q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9" spans="17:17" ht="17.100000000000001" customHeight="1" x14ac:dyDescent="0.25">
      <c r="Q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0" spans="17:17" ht="17.100000000000001" customHeight="1" x14ac:dyDescent="0.25">
      <c r="Q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1" spans="17:17" ht="17.100000000000001" customHeight="1" x14ac:dyDescent="0.25">
      <c r="Q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2" spans="17:17" ht="17.100000000000001" customHeight="1" x14ac:dyDescent="0.25">
      <c r="Q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3" spans="17:17" ht="17.100000000000001" customHeight="1" x14ac:dyDescent="0.25">
      <c r="Q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4" spans="17:17" ht="17.100000000000001" customHeight="1" x14ac:dyDescent="0.25">
      <c r="Q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5" spans="17:17" ht="17.100000000000001" customHeight="1" x14ac:dyDescent="0.25">
      <c r="Q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6" spans="17:17" ht="17.100000000000001" customHeight="1" x14ac:dyDescent="0.25">
      <c r="Q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7" spans="17:17" ht="17.100000000000001" customHeight="1" x14ac:dyDescent="0.25">
      <c r="Q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8" spans="17:17" ht="17.100000000000001" customHeight="1" x14ac:dyDescent="0.25">
      <c r="Q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9" spans="17:17" ht="17.100000000000001" customHeight="1" x14ac:dyDescent="0.25">
      <c r="Q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0" spans="17:17" ht="17.100000000000001" customHeight="1" x14ac:dyDescent="0.25">
      <c r="Q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1" spans="17:17" ht="17.100000000000001" customHeight="1" x14ac:dyDescent="0.25">
      <c r="Q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2" spans="17:17" ht="17.100000000000001" customHeight="1" x14ac:dyDescent="0.25">
      <c r="Q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3" spans="17:17" ht="17.100000000000001" customHeight="1" x14ac:dyDescent="0.25">
      <c r="Q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4" spans="17:17" ht="17.100000000000001" customHeight="1" x14ac:dyDescent="0.25">
      <c r="Q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5" spans="17:17" ht="17.100000000000001" customHeight="1" x14ac:dyDescent="0.25">
      <c r="Q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6" spans="17:17" ht="17.100000000000001" customHeight="1" x14ac:dyDescent="0.25">
      <c r="Q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7" spans="17:17" ht="17.100000000000001" customHeight="1" x14ac:dyDescent="0.25">
      <c r="Q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8" spans="17:17" ht="17.100000000000001" customHeight="1" x14ac:dyDescent="0.25">
      <c r="Q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9" spans="17:17" ht="17.100000000000001" customHeight="1" x14ac:dyDescent="0.25">
      <c r="Q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0" spans="17:17" ht="17.100000000000001" customHeight="1" x14ac:dyDescent="0.25">
      <c r="Q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1" spans="17:17" ht="17.100000000000001" customHeight="1" x14ac:dyDescent="0.25">
      <c r="Q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2" spans="17:17" ht="17.100000000000001" customHeight="1" x14ac:dyDescent="0.25">
      <c r="Q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3" spans="17:17" ht="17.100000000000001" customHeight="1" x14ac:dyDescent="0.25">
      <c r="Q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4" spans="17:17" ht="17.100000000000001" customHeight="1" x14ac:dyDescent="0.25">
      <c r="Q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5" spans="17:17" ht="17.100000000000001" customHeight="1" x14ac:dyDescent="0.25">
      <c r="Q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6" spans="17:17" ht="17.100000000000001" customHeight="1" x14ac:dyDescent="0.25">
      <c r="Q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7" spans="17:17" ht="17.100000000000001" customHeight="1" x14ac:dyDescent="0.25">
      <c r="Q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8" spans="17:17" ht="17.100000000000001" customHeight="1" x14ac:dyDescent="0.25">
      <c r="Q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9" spans="17:17" ht="17.100000000000001" customHeight="1" x14ac:dyDescent="0.25">
      <c r="Q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0" spans="17:17" ht="17.100000000000001" customHeight="1" x14ac:dyDescent="0.25">
      <c r="Q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1" spans="17:17" ht="17.100000000000001" customHeight="1" x14ac:dyDescent="0.25">
      <c r="Q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2" spans="17:17" ht="17.100000000000001" customHeight="1" x14ac:dyDescent="0.25">
      <c r="Q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3" spans="17:17" ht="17.100000000000001" customHeight="1" x14ac:dyDescent="0.25">
      <c r="Q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4" spans="17:17" ht="17.100000000000001" customHeight="1" x14ac:dyDescent="0.25">
      <c r="Q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5" spans="17:17" ht="17.100000000000001" customHeight="1" x14ac:dyDescent="0.25">
      <c r="Q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6" spans="17:17" ht="17.100000000000001" customHeight="1" x14ac:dyDescent="0.25">
      <c r="Q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7" spans="17:17" ht="17.100000000000001" customHeight="1" x14ac:dyDescent="0.25">
      <c r="Q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8" spans="17:17" ht="17.100000000000001" customHeight="1" x14ac:dyDescent="0.25">
      <c r="Q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9" spans="17:17" ht="17.100000000000001" customHeight="1" x14ac:dyDescent="0.25">
      <c r="Q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0" spans="17:17" ht="17.100000000000001" customHeight="1" x14ac:dyDescent="0.25">
      <c r="Q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1" spans="17:17" ht="17.100000000000001" customHeight="1" x14ac:dyDescent="0.25">
      <c r="Q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2" spans="17:17" ht="17.100000000000001" customHeight="1" x14ac:dyDescent="0.25">
      <c r="Q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3" spans="17:17" ht="17.100000000000001" customHeight="1" x14ac:dyDescent="0.25">
      <c r="Q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4" spans="17:17" ht="17.100000000000001" customHeight="1" x14ac:dyDescent="0.25">
      <c r="Q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5" spans="17:17" ht="17.100000000000001" customHeight="1" x14ac:dyDescent="0.25">
      <c r="Q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6" spans="17:17" ht="17.100000000000001" customHeight="1" x14ac:dyDescent="0.25">
      <c r="Q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7" spans="17:17" ht="17.100000000000001" customHeight="1" x14ac:dyDescent="0.25">
      <c r="Q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8" spans="17:17" ht="17.100000000000001" customHeight="1" x14ac:dyDescent="0.25">
      <c r="Q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9" spans="17:17" ht="17.100000000000001" customHeight="1" x14ac:dyDescent="0.25">
      <c r="Q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0" spans="17:17" ht="17.100000000000001" customHeight="1" x14ac:dyDescent="0.25">
      <c r="Q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1" spans="17:17" ht="17.100000000000001" customHeight="1" x14ac:dyDescent="0.25">
      <c r="Q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2" spans="17:17" ht="17.100000000000001" customHeight="1" x14ac:dyDescent="0.25">
      <c r="Q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3" spans="17:17" ht="17.100000000000001" customHeight="1" x14ac:dyDescent="0.25">
      <c r="Q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4" spans="17:17" ht="17.100000000000001" customHeight="1" x14ac:dyDescent="0.25">
      <c r="Q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5" spans="17:17" ht="17.100000000000001" customHeight="1" x14ac:dyDescent="0.25">
      <c r="Q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6" spans="17:17" ht="17.100000000000001" customHeight="1" x14ac:dyDescent="0.25">
      <c r="Q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7" spans="17:17" ht="17.100000000000001" customHeight="1" x14ac:dyDescent="0.25">
      <c r="Q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8" spans="17:17" ht="17.100000000000001" customHeight="1" x14ac:dyDescent="0.25">
      <c r="Q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9" spans="17:17" ht="17.100000000000001" customHeight="1" x14ac:dyDescent="0.25">
      <c r="Q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0" spans="17:17" ht="17.100000000000001" customHeight="1" x14ac:dyDescent="0.25">
      <c r="Q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1" spans="17:17" ht="17.100000000000001" customHeight="1" x14ac:dyDescent="0.25">
      <c r="Q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2" spans="17:17" ht="17.100000000000001" customHeight="1" x14ac:dyDescent="0.25">
      <c r="Q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3" spans="17:17" ht="17.100000000000001" customHeight="1" x14ac:dyDescent="0.25">
      <c r="Q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4" spans="17:17" ht="17.100000000000001" customHeight="1" x14ac:dyDescent="0.25">
      <c r="Q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5" spans="17:17" ht="17.100000000000001" customHeight="1" x14ac:dyDescent="0.25">
      <c r="Q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6" spans="17:17" ht="17.100000000000001" customHeight="1" x14ac:dyDescent="0.25">
      <c r="Q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7" spans="17:17" ht="17.100000000000001" customHeight="1" x14ac:dyDescent="0.25">
      <c r="Q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8" spans="17:17" ht="17.100000000000001" customHeight="1" x14ac:dyDescent="0.25">
      <c r="Q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9" spans="17:17" ht="17.100000000000001" customHeight="1" x14ac:dyDescent="0.25">
      <c r="Q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0" spans="17:17" ht="17.100000000000001" customHeight="1" x14ac:dyDescent="0.25">
      <c r="Q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1" spans="17:17" ht="17.100000000000001" customHeight="1" x14ac:dyDescent="0.25">
      <c r="Q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2" spans="17:17" ht="17.100000000000001" customHeight="1" x14ac:dyDescent="0.25">
      <c r="Q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3" spans="17:17" ht="17.100000000000001" customHeight="1" x14ac:dyDescent="0.25">
      <c r="Q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4" spans="17:17" ht="17.100000000000001" customHeight="1" x14ac:dyDescent="0.25">
      <c r="Q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5" spans="17:17" ht="17.100000000000001" customHeight="1" x14ac:dyDescent="0.25">
      <c r="Q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6" spans="17:17" ht="17.100000000000001" customHeight="1" x14ac:dyDescent="0.25">
      <c r="Q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7" spans="17:17" ht="17.100000000000001" customHeight="1" x14ac:dyDescent="0.25">
      <c r="Q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8" spans="17:17" ht="17.100000000000001" customHeight="1" x14ac:dyDescent="0.25">
      <c r="Q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9" spans="17:17" ht="17.100000000000001" customHeight="1" x14ac:dyDescent="0.25">
      <c r="Q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0" spans="17:17" ht="17.100000000000001" customHeight="1" x14ac:dyDescent="0.25">
      <c r="Q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1" spans="17:17" ht="17.100000000000001" customHeight="1" x14ac:dyDescent="0.25">
      <c r="Q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2" spans="17:17" ht="17.100000000000001" customHeight="1" x14ac:dyDescent="0.25">
      <c r="Q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3" spans="17:17" ht="17.100000000000001" customHeight="1" x14ac:dyDescent="0.25">
      <c r="Q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4" spans="17:17" ht="17.100000000000001" customHeight="1" x14ac:dyDescent="0.25">
      <c r="Q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5" spans="17:17" ht="17.100000000000001" customHeight="1" x14ac:dyDescent="0.25">
      <c r="Q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6" spans="17:17" ht="17.100000000000001" customHeight="1" x14ac:dyDescent="0.25">
      <c r="Q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7" spans="17:17" ht="17.100000000000001" customHeight="1" x14ac:dyDescent="0.25">
      <c r="Q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8" spans="17:17" ht="17.100000000000001" customHeight="1" x14ac:dyDescent="0.25">
      <c r="Q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9" spans="17:17" ht="17.100000000000001" customHeight="1" x14ac:dyDescent="0.25">
      <c r="Q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0" spans="17:17" ht="17.100000000000001" customHeight="1" x14ac:dyDescent="0.25">
      <c r="Q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1" spans="17:17" ht="17.100000000000001" customHeight="1" x14ac:dyDescent="0.25">
      <c r="Q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2" spans="17:17" ht="17.100000000000001" customHeight="1" x14ac:dyDescent="0.25">
      <c r="Q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3" spans="17:17" ht="17.100000000000001" customHeight="1" x14ac:dyDescent="0.25">
      <c r="Q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4" spans="17:17" ht="17.100000000000001" customHeight="1" x14ac:dyDescent="0.25">
      <c r="Q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5" spans="17:17" ht="17.100000000000001" customHeight="1" x14ac:dyDescent="0.25">
      <c r="Q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6" spans="17:17" ht="17.100000000000001" customHeight="1" x14ac:dyDescent="0.25">
      <c r="Q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7" spans="17:17" ht="17.100000000000001" customHeight="1" x14ac:dyDescent="0.25">
      <c r="Q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8" spans="17:17" ht="17.100000000000001" customHeight="1" x14ac:dyDescent="0.25">
      <c r="Q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9" spans="17:17" ht="17.100000000000001" customHeight="1" x14ac:dyDescent="0.25">
      <c r="Q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0" spans="17:17" ht="17.100000000000001" customHeight="1" x14ac:dyDescent="0.25">
      <c r="Q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1" spans="17:17" ht="17.100000000000001" customHeight="1" x14ac:dyDescent="0.25">
      <c r="Q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2" spans="17:17" ht="17.100000000000001" customHeight="1" x14ac:dyDescent="0.25">
      <c r="Q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3" spans="17:17" ht="17.100000000000001" customHeight="1" x14ac:dyDescent="0.25">
      <c r="Q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4" spans="17:17" ht="17.100000000000001" customHeight="1" x14ac:dyDescent="0.25">
      <c r="Q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5" spans="17:17" ht="17.100000000000001" customHeight="1" x14ac:dyDescent="0.25">
      <c r="Q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6" spans="17:17" ht="17.100000000000001" customHeight="1" x14ac:dyDescent="0.25">
      <c r="Q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7" spans="17:17" ht="17.100000000000001" customHeight="1" x14ac:dyDescent="0.25">
      <c r="Q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8" spans="17:17" ht="17.100000000000001" customHeight="1" x14ac:dyDescent="0.25">
      <c r="Q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9" spans="17:17" ht="17.100000000000001" customHeight="1" x14ac:dyDescent="0.25">
      <c r="Q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0" spans="17:17" ht="17.100000000000001" customHeight="1" x14ac:dyDescent="0.25">
      <c r="Q1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1" spans="17:17" ht="17.100000000000001" customHeight="1" x14ac:dyDescent="0.25">
      <c r="Q1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2" spans="17:17" ht="17.100000000000001" customHeight="1" x14ac:dyDescent="0.25">
      <c r="Q1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3" spans="17:17" ht="17.100000000000001" customHeight="1" x14ac:dyDescent="0.25">
      <c r="Q1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4" spans="17:17" ht="17.100000000000001" customHeight="1" x14ac:dyDescent="0.25">
      <c r="Q1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5" spans="17:17" ht="17.100000000000001" customHeight="1" x14ac:dyDescent="0.25">
      <c r="Q1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6" spans="17:17" ht="17.100000000000001" customHeight="1" x14ac:dyDescent="0.25">
      <c r="Q1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7" spans="17:17" ht="17.100000000000001" customHeight="1" x14ac:dyDescent="0.25">
      <c r="Q1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8" spans="17:17" ht="17.100000000000001" customHeight="1" x14ac:dyDescent="0.25">
      <c r="Q1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9" spans="17:17" ht="17.100000000000001" customHeight="1" x14ac:dyDescent="0.25">
      <c r="Q1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0" spans="17:17" ht="17.100000000000001" customHeight="1" x14ac:dyDescent="0.25">
      <c r="Q1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1" spans="17:17" ht="17.100000000000001" customHeight="1" x14ac:dyDescent="0.25">
      <c r="Q1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2" spans="17:17" ht="17.100000000000001" customHeight="1" x14ac:dyDescent="0.25">
      <c r="Q1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3" spans="17:17" ht="17.100000000000001" customHeight="1" x14ac:dyDescent="0.25">
      <c r="Q1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4" spans="17:17" ht="17.100000000000001" customHeight="1" x14ac:dyDescent="0.25">
      <c r="Q1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5" spans="17:17" ht="17.100000000000001" customHeight="1" x14ac:dyDescent="0.25">
      <c r="Q1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6" spans="17:17" ht="17.100000000000001" customHeight="1" x14ac:dyDescent="0.25">
      <c r="Q1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7" spans="17:17" ht="17.100000000000001" customHeight="1" x14ac:dyDescent="0.25">
      <c r="Q1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8" spans="17:17" ht="17.100000000000001" customHeight="1" x14ac:dyDescent="0.25">
      <c r="Q1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9" spans="17:17" ht="17.100000000000001" customHeight="1" x14ac:dyDescent="0.25">
      <c r="Q1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0" spans="17:17" ht="17.100000000000001" customHeight="1" x14ac:dyDescent="0.25">
      <c r="Q1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1" spans="17:17" ht="17.100000000000001" customHeight="1" x14ac:dyDescent="0.25">
      <c r="Q1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2" spans="17:17" ht="17.100000000000001" customHeight="1" x14ac:dyDescent="0.25">
      <c r="Q1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3" spans="17:17" ht="17.100000000000001" customHeight="1" x14ac:dyDescent="0.25">
      <c r="Q1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4" spans="17:17" ht="17.100000000000001" customHeight="1" x14ac:dyDescent="0.25">
      <c r="Q1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5" spans="17:17" ht="17.100000000000001" customHeight="1" x14ac:dyDescent="0.25">
      <c r="Q1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6" spans="17:17" ht="17.100000000000001" customHeight="1" x14ac:dyDescent="0.25">
      <c r="Q1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7" spans="17:17" ht="17.100000000000001" customHeight="1" x14ac:dyDescent="0.25">
      <c r="Q1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8" spans="17:17" ht="17.100000000000001" customHeight="1" x14ac:dyDescent="0.25">
      <c r="Q1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9" spans="17:17" ht="17.100000000000001" customHeight="1" x14ac:dyDescent="0.25">
      <c r="Q1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0" spans="17:17" ht="17.100000000000001" customHeight="1" x14ac:dyDescent="0.25">
      <c r="Q1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1" spans="17:17" ht="17.100000000000001" customHeight="1" x14ac:dyDescent="0.25">
      <c r="Q1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2" spans="17:17" ht="17.100000000000001" customHeight="1" x14ac:dyDescent="0.25">
      <c r="Q1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3" spans="17:17" ht="17.100000000000001" customHeight="1" x14ac:dyDescent="0.25">
      <c r="Q1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4" spans="17:17" ht="17.100000000000001" customHeight="1" x14ac:dyDescent="0.25">
      <c r="Q1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5" spans="17:17" ht="17.100000000000001" customHeight="1" x14ac:dyDescent="0.25">
      <c r="Q1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6" spans="17:17" ht="17.100000000000001" customHeight="1" x14ac:dyDescent="0.25">
      <c r="Q1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7" spans="17:17" ht="17.100000000000001" customHeight="1" x14ac:dyDescent="0.25">
      <c r="Q1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8" spans="17:17" ht="17.100000000000001" customHeight="1" x14ac:dyDescent="0.25">
      <c r="Q1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9" spans="17:17" ht="17.100000000000001" customHeight="1" x14ac:dyDescent="0.25">
      <c r="Q1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0" spans="17:17" ht="17.100000000000001" customHeight="1" x14ac:dyDescent="0.25">
      <c r="Q1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1" spans="17:17" ht="17.100000000000001" customHeight="1" x14ac:dyDescent="0.25">
      <c r="Q1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2" spans="17:17" ht="17.100000000000001" customHeight="1" x14ac:dyDescent="0.25">
      <c r="Q1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3" spans="17:17" ht="17.100000000000001" customHeight="1" x14ac:dyDescent="0.25">
      <c r="Q1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4" spans="17:17" ht="17.100000000000001" customHeight="1" x14ac:dyDescent="0.25">
      <c r="Q1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5" spans="17:17" ht="17.100000000000001" customHeight="1" x14ac:dyDescent="0.25">
      <c r="Q1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6" spans="17:17" ht="17.100000000000001" customHeight="1" x14ac:dyDescent="0.25">
      <c r="Q1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7" spans="17:17" ht="17.100000000000001" customHeight="1" x14ac:dyDescent="0.25">
      <c r="Q1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8" spans="17:17" ht="17.100000000000001" customHeight="1" x14ac:dyDescent="0.25">
      <c r="Q1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9" spans="17:17" ht="17.100000000000001" customHeight="1" x14ac:dyDescent="0.25">
      <c r="Q1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0" spans="17:17" ht="17.100000000000001" customHeight="1" x14ac:dyDescent="0.25">
      <c r="Q1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1" spans="17:17" ht="17.100000000000001" customHeight="1" x14ac:dyDescent="0.25">
      <c r="Q1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2" spans="17:17" ht="17.100000000000001" customHeight="1" x14ac:dyDescent="0.25">
      <c r="Q1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3" spans="17:17" ht="17.100000000000001" customHeight="1" x14ac:dyDescent="0.25">
      <c r="Q1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4" spans="17:17" ht="17.100000000000001" customHeight="1" x14ac:dyDescent="0.25">
      <c r="Q1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5" spans="17:17" ht="17.100000000000001" customHeight="1" x14ac:dyDescent="0.25">
      <c r="Q1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6" spans="17:17" ht="17.100000000000001" customHeight="1" x14ac:dyDescent="0.25">
      <c r="Q1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7" spans="17:17" ht="17.100000000000001" customHeight="1" x14ac:dyDescent="0.25">
      <c r="Q1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8" spans="17:17" ht="17.100000000000001" customHeight="1" x14ac:dyDescent="0.25">
      <c r="Q1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9" spans="17:17" ht="17.100000000000001" customHeight="1" x14ac:dyDescent="0.25">
      <c r="Q1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0" spans="17:17" ht="17.100000000000001" customHeight="1" x14ac:dyDescent="0.25">
      <c r="Q1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1" spans="17:17" ht="17.100000000000001" customHeight="1" x14ac:dyDescent="0.25">
      <c r="Q1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2" spans="17:17" ht="17.100000000000001" customHeight="1" x14ac:dyDescent="0.25">
      <c r="Q1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3" spans="17:17" ht="17.100000000000001" customHeight="1" x14ac:dyDescent="0.25">
      <c r="Q1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4" spans="17:17" ht="17.100000000000001" customHeight="1" x14ac:dyDescent="0.25">
      <c r="Q1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5" spans="17:17" ht="17.100000000000001" customHeight="1" x14ac:dyDescent="0.25">
      <c r="Q1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6" spans="17:17" ht="17.100000000000001" customHeight="1" x14ac:dyDescent="0.25">
      <c r="Q1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7" spans="17:17" ht="17.100000000000001" customHeight="1" x14ac:dyDescent="0.25">
      <c r="Q1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8" spans="17:17" ht="17.100000000000001" customHeight="1" x14ac:dyDescent="0.25">
      <c r="Q1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9" spans="17:17" ht="17.100000000000001" customHeight="1" x14ac:dyDescent="0.25">
      <c r="Q1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0" spans="17:17" ht="17.100000000000001" customHeight="1" x14ac:dyDescent="0.25">
      <c r="Q1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1" spans="17:17" ht="17.100000000000001" customHeight="1" x14ac:dyDescent="0.25">
      <c r="Q1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2" spans="17:17" ht="17.100000000000001" customHeight="1" x14ac:dyDescent="0.25">
      <c r="Q1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3" spans="17:17" ht="17.100000000000001" customHeight="1" x14ac:dyDescent="0.25">
      <c r="Q1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4" spans="17:17" ht="17.100000000000001" customHeight="1" x14ac:dyDescent="0.25">
      <c r="Q1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5" spans="17:17" ht="17.100000000000001" customHeight="1" x14ac:dyDescent="0.25">
      <c r="Q1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6" spans="17:17" ht="17.100000000000001" customHeight="1" x14ac:dyDescent="0.25">
      <c r="Q1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7" spans="17:17" ht="17.100000000000001" customHeight="1" x14ac:dyDescent="0.25">
      <c r="Q1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8" spans="17:17" ht="17.100000000000001" customHeight="1" x14ac:dyDescent="0.25">
      <c r="Q1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9" spans="17:17" ht="17.100000000000001" customHeight="1" x14ac:dyDescent="0.25">
      <c r="Q1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0" spans="17:17" ht="17.100000000000001" customHeight="1" x14ac:dyDescent="0.25">
      <c r="Q1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1" spans="17:17" ht="17.100000000000001" customHeight="1" x14ac:dyDescent="0.25">
      <c r="Q1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2" spans="17:17" ht="17.100000000000001" customHeight="1" x14ac:dyDescent="0.25">
      <c r="Q1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3" spans="17:17" ht="17.100000000000001" customHeight="1" x14ac:dyDescent="0.25">
      <c r="Q1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4" spans="17:17" ht="17.100000000000001" customHeight="1" x14ac:dyDescent="0.25">
      <c r="Q1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5" spans="17:17" ht="17.100000000000001" customHeight="1" x14ac:dyDescent="0.25">
      <c r="Q1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6" spans="17:17" ht="17.100000000000001" customHeight="1" x14ac:dyDescent="0.25">
      <c r="Q1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7" spans="17:17" ht="17.100000000000001" customHeight="1" x14ac:dyDescent="0.25">
      <c r="Q1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8" spans="17:17" ht="17.100000000000001" customHeight="1" x14ac:dyDescent="0.25">
      <c r="Q1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9" spans="17:17" ht="17.100000000000001" customHeight="1" x14ac:dyDescent="0.25">
      <c r="Q1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0" spans="17:17" ht="17.100000000000001" customHeight="1" x14ac:dyDescent="0.25">
      <c r="Q1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1" spans="17:17" ht="17.100000000000001" customHeight="1" x14ac:dyDescent="0.25">
      <c r="Q1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2" spans="17:17" ht="17.100000000000001" customHeight="1" x14ac:dyDescent="0.25">
      <c r="Q1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3" spans="17:17" ht="17.100000000000001" customHeight="1" x14ac:dyDescent="0.25">
      <c r="Q1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4" spans="17:17" ht="17.100000000000001" customHeight="1" x14ac:dyDescent="0.25">
      <c r="Q1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5" spans="17:17" ht="17.100000000000001" customHeight="1" x14ac:dyDescent="0.25">
      <c r="Q1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6" spans="17:17" ht="17.100000000000001" customHeight="1" x14ac:dyDescent="0.25">
      <c r="Q1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7" spans="17:17" ht="17.100000000000001" customHeight="1" x14ac:dyDescent="0.25">
      <c r="Q1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8" spans="17:17" ht="17.100000000000001" customHeight="1" x14ac:dyDescent="0.25">
      <c r="Q1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9" spans="17:17" ht="17.100000000000001" customHeight="1" x14ac:dyDescent="0.25">
      <c r="Q1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0" spans="17:17" ht="17.100000000000001" customHeight="1" x14ac:dyDescent="0.25">
      <c r="Q1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1" spans="17:17" ht="17.100000000000001" customHeight="1" x14ac:dyDescent="0.25">
      <c r="Q1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2" spans="17:17" ht="17.100000000000001" customHeight="1" x14ac:dyDescent="0.25">
      <c r="Q1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3" spans="17:17" ht="17.100000000000001" customHeight="1" x14ac:dyDescent="0.25">
      <c r="Q1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4" spans="17:17" ht="17.100000000000001" customHeight="1" x14ac:dyDescent="0.25">
      <c r="Q1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5" spans="17:17" ht="17.100000000000001" customHeight="1" x14ac:dyDescent="0.25">
      <c r="Q1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6" spans="17:17" ht="17.100000000000001" customHeight="1" x14ac:dyDescent="0.25">
      <c r="Q1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7" spans="17:17" ht="17.100000000000001" customHeight="1" x14ac:dyDescent="0.25">
      <c r="Q1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8" spans="17:17" ht="17.100000000000001" customHeight="1" x14ac:dyDescent="0.25">
      <c r="Q1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9" spans="17:17" ht="17.100000000000001" customHeight="1" x14ac:dyDescent="0.25">
      <c r="Q1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0" spans="17:17" ht="17.100000000000001" customHeight="1" x14ac:dyDescent="0.25">
      <c r="Q1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1" spans="17:17" ht="17.100000000000001" customHeight="1" x14ac:dyDescent="0.25">
      <c r="Q1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2" spans="17:17" ht="17.100000000000001" customHeight="1" x14ac:dyDescent="0.25">
      <c r="Q1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3" spans="17:17" ht="17.100000000000001" customHeight="1" x14ac:dyDescent="0.25">
      <c r="Q1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4" spans="17:17" ht="17.100000000000001" customHeight="1" x14ac:dyDescent="0.25">
      <c r="Q1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5" spans="17:17" ht="17.100000000000001" customHeight="1" x14ac:dyDescent="0.25">
      <c r="Q1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6" spans="17:17" ht="17.100000000000001" customHeight="1" x14ac:dyDescent="0.25">
      <c r="Q1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7" spans="17:17" ht="17.100000000000001" customHeight="1" x14ac:dyDescent="0.25">
      <c r="Q1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8" spans="17:17" ht="17.100000000000001" customHeight="1" x14ac:dyDescent="0.25">
      <c r="Q1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9" spans="17:17" ht="17.100000000000001" customHeight="1" x14ac:dyDescent="0.25">
      <c r="Q1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0" spans="17:17" ht="17.100000000000001" customHeight="1" x14ac:dyDescent="0.25">
      <c r="Q1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1" spans="17:17" ht="17.100000000000001" customHeight="1" x14ac:dyDescent="0.25">
      <c r="Q1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2" spans="17:17" ht="17.100000000000001" customHeight="1" x14ac:dyDescent="0.25">
      <c r="Q1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3" spans="17:17" ht="17.100000000000001" customHeight="1" x14ac:dyDescent="0.25">
      <c r="Q1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4" spans="17:17" ht="17.100000000000001" customHeight="1" x14ac:dyDescent="0.25">
      <c r="Q1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5" spans="17:17" ht="17.100000000000001" customHeight="1" x14ac:dyDescent="0.25">
      <c r="Q1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6" spans="17:17" ht="17.100000000000001" customHeight="1" x14ac:dyDescent="0.25">
      <c r="Q1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7" spans="17:17" ht="17.100000000000001" customHeight="1" x14ac:dyDescent="0.25">
      <c r="Q1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8" spans="17:17" ht="17.100000000000001" customHeight="1" x14ac:dyDescent="0.25">
      <c r="Q1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9" spans="17:17" ht="17.100000000000001" customHeight="1" x14ac:dyDescent="0.25">
      <c r="Q1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0" spans="17:17" ht="17.100000000000001" customHeight="1" x14ac:dyDescent="0.25">
      <c r="Q1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1" spans="17:17" ht="17.100000000000001" customHeight="1" x14ac:dyDescent="0.25">
      <c r="Q1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2" spans="17:17" ht="17.100000000000001" customHeight="1" x14ac:dyDescent="0.25">
      <c r="Q1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3" spans="17:17" ht="17.100000000000001" customHeight="1" x14ac:dyDescent="0.25">
      <c r="Q1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4" spans="17:17" ht="17.100000000000001" customHeight="1" x14ac:dyDescent="0.25">
      <c r="Q1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5" spans="17:17" ht="17.100000000000001" customHeight="1" x14ac:dyDescent="0.25">
      <c r="Q1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6" spans="17:17" ht="17.100000000000001" customHeight="1" x14ac:dyDescent="0.25">
      <c r="Q1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7" spans="17:17" ht="17.100000000000001" customHeight="1" x14ac:dyDescent="0.25">
      <c r="Q1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8" spans="17:17" ht="17.100000000000001" customHeight="1" x14ac:dyDescent="0.25">
      <c r="Q1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9" spans="17:17" ht="17.100000000000001" customHeight="1" x14ac:dyDescent="0.25">
      <c r="Q1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0" spans="17:17" ht="17.100000000000001" customHeight="1" x14ac:dyDescent="0.25">
      <c r="Q1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1" spans="17:17" ht="17.100000000000001" customHeight="1" x14ac:dyDescent="0.25">
      <c r="Q1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2" spans="17:17" ht="17.100000000000001" customHeight="1" x14ac:dyDescent="0.25">
      <c r="Q1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3" spans="17:17" ht="17.100000000000001" customHeight="1" x14ac:dyDescent="0.25">
      <c r="Q1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4" spans="17:17" ht="17.100000000000001" customHeight="1" x14ac:dyDescent="0.25">
      <c r="Q1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5" spans="17:17" ht="17.100000000000001" customHeight="1" x14ac:dyDescent="0.25">
      <c r="Q1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6" spans="17:17" ht="17.100000000000001" customHeight="1" x14ac:dyDescent="0.25">
      <c r="Q1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7" spans="17:17" ht="17.100000000000001" customHeight="1" x14ac:dyDescent="0.25">
      <c r="Q1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8" spans="17:17" ht="17.100000000000001" customHeight="1" x14ac:dyDescent="0.25">
      <c r="Q1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9" spans="17:17" ht="17.100000000000001" customHeight="1" x14ac:dyDescent="0.25">
      <c r="Q1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0" spans="17:17" ht="17.100000000000001" customHeight="1" x14ac:dyDescent="0.25">
      <c r="Q1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1" spans="17:17" ht="17.100000000000001" customHeight="1" x14ac:dyDescent="0.25">
      <c r="Q1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2" spans="17:17" ht="17.100000000000001" customHeight="1" x14ac:dyDescent="0.25">
      <c r="Q1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3" spans="17:17" ht="17.100000000000001" customHeight="1" x14ac:dyDescent="0.25">
      <c r="Q1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4" spans="17:17" ht="17.100000000000001" customHeight="1" x14ac:dyDescent="0.25">
      <c r="Q1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5" spans="17:17" ht="17.100000000000001" customHeight="1" x14ac:dyDescent="0.25">
      <c r="Q1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6" spans="17:17" ht="17.100000000000001" customHeight="1" x14ac:dyDescent="0.25">
      <c r="Q1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7" spans="17:17" ht="17.100000000000001" customHeight="1" x14ac:dyDescent="0.25">
      <c r="Q1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8" spans="17:17" ht="17.100000000000001" customHeight="1" x14ac:dyDescent="0.25">
      <c r="Q1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9" spans="17:17" ht="17.100000000000001" customHeight="1" x14ac:dyDescent="0.25">
      <c r="Q1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0" spans="17:17" ht="17.100000000000001" customHeight="1" x14ac:dyDescent="0.25">
      <c r="Q1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1" spans="17:17" ht="17.100000000000001" customHeight="1" x14ac:dyDescent="0.25">
      <c r="Q1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2" spans="17:17" ht="17.100000000000001" customHeight="1" x14ac:dyDescent="0.25">
      <c r="Q1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3" spans="17:17" ht="17.100000000000001" customHeight="1" x14ac:dyDescent="0.25">
      <c r="Q1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4" spans="17:17" ht="17.100000000000001" customHeight="1" x14ac:dyDescent="0.25">
      <c r="Q1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5" spans="17:17" ht="17.100000000000001" customHeight="1" x14ac:dyDescent="0.25">
      <c r="Q1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6" spans="17:17" ht="17.100000000000001" customHeight="1" x14ac:dyDescent="0.25">
      <c r="Q1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7" spans="17:17" ht="17.100000000000001" customHeight="1" x14ac:dyDescent="0.25">
      <c r="Q1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8" spans="17:17" ht="17.100000000000001" customHeight="1" x14ac:dyDescent="0.25">
      <c r="Q1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9" spans="17:17" ht="17.100000000000001" customHeight="1" x14ac:dyDescent="0.25">
      <c r="Q1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0" spans="17:17" ht="17.100000000000001" customHeight="1" x14ac:dyDescent="0.25">
      <c r="Q1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1" spans="17:17" ht="17.100000000000001" customHeight="1" x14ac:dyDescent="0.25">
      <c r="Q1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2" spans="17:17" ht="17.100000000000001" customHeight="1" x14ac:dyDescent="0.25">
      <c r="Q1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3" spans="17:17" ht="17.100000000000001" customHeight="1" x14ac:dyDescent="0.25">
      <c r="Q1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4" spans="17:17" ht="17.100000000000001" customHeight="1" x14ac:dyDescent="0.25">
      <c r="Q1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5" spans="17:17" ht="17.100000000000001" customHeight="1" x14ac:dyDescent="0.25">
      <c r="Q1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6" spans="17:17" ht="17.100000000000001" customHeight="1" x14ac:dyDescent="0.25">
      <c r="Q1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7" spans="17:17" ht="17.100000000000001" customHeight="1" x14ac:dyDescent="0.25">
      <c r="Q1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8" spans="17:17" ht="17.100000000000001" customHeight="1" x14ac:dyDescent="0.25">
      <c r="Q1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9" spans="17:17" ht="17.100000000000001" customHeight="1" x14ac:dyDescent="0.25">
      <c r="Q1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0" spans="17:17" ht="17.100000000000001" customHeight="1" x14ac:dyDescent="0.25">
      <c r="Q1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1" spans="17:17" ht="17.100000000000001" customHeight="1" x14ac:dyDescent="0.25">
      <c r="Q1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2" spans="17:17" ht="17.100000000000001" customHeight="1" x14ac:dyDescent="0.25">
      <c r="Q1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3" spans="17:17" ht="17.100000000000001" customHeight="1" x14ac:dyDescent="0.25">
      <c r="Q1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4" spans="17:17" ht="17.100000000000001" customHeight="1" x14ac:dyDescent="0.25">
      <c r="Q1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5" spans="17:17" ht="17.100000000000001" customHeight="1" x14ac:dyDescent="0.25">
      <c r="Q1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6" spans="17:17" ht="17.100000000000001" customHeight="1" x14ac:dyDescent="0.25">
      <c r="Q1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7" spans="17:17" ht="17.100000000000001" customHeight="1" x14ac:dyDescent="0.25">
      <c r="Q1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8" spans="17:17" ht="17.100000000000001" customHeight="1" x14ac:dyDescent="0.25">
      <c r="Q1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9" spans="17:17" ht="17.100000000000001" customHeight="1" x14ac:dyDescent="0.25">
      <c r="Q1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0" spans="17:17" ht="17.100000000000001" customHeight="1" x14ac:dyDescent="0.25">
      <c r="Q1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1" spans="17:17" ht="17.100000000000001" customHeight="1" x14ac:dyDescent="0.25">
      <c r="Q1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2" spans="17:17" ht="17.100000000000001" customHeight="1" x14ac:dyDescent="0.25">
      <c r="Q1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3" spans="17:17" ht="17.100000000000001" customHeight="1" x14ac:dyDescent="0.25">
      <c r="Q1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4" spans="17:17" ht="17.100000000000001" customHeight="1" x14ac:dyDescent="0.25">
      <c r="Q1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5" spans="17:17" ht="17.100000000000001" customHeight="1" x14ac:dyDescent="0.25">
      <c r="Q1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6" spans="17:17" ht="17.100000000000001" customHeight="1" x14ac:dyDescent="0.25">
      <c r="Q1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7" spans="17:17" ht="17.100000000000001" customHeight="1" x14ac:dyDescent="0.25">
      <c r="Q1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8" spans="17:17" ht="17.100000000000001" customHeight="1" x14ac:dyDescent="0.25">
      <c r="Q1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9" spans="17:17" ht="17.100000000000001" customHeight="1" x14ac:dyDescent="0.25">
      <c r="Q1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0" spans="17:17" ht="17.100000000000001" customHeight="1" x14ac:dyDescent="0.25">
      <c r="Q1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1" spans="17:17" ht="17.100000000000001" customHeight="1" x14ac:dyDescent="0.25">
      <c r="Q1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2" spans="17:17" ht="17.100000000000001" customHeight="1" x14ac:dyDescent="0.25">
      <c r="Q1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3" spans="17:17" ht="17.100000000000001" customHeight="1" x14ac:dyDescent="0.25">
      <c r="Q1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4" spans="17:17" ht="17.100000000000001" customHeight="1" x14ac:dyDescent="0.25">
      <c r="Q1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5" spans="17:17" ht="17.100000000000001" customHeight="1" x14ac:dyDescent="0.25">
      <c r="Q1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6" spans="17:17" ht="17.100000000000001" customHeight="1" x14ac:dyDescent="0.25">
      <c r="Q1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7" spans="17:17" ht="17.100000000000001" customHeight="1" x14ac:dyDescent="0.25">
      <c r="Q1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8" spans="17:17" ht="17.100000000000001" customHeight="1" x14ac:dyDescent="0.25">
      <c r="Q1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9" spans="17:17" ht="17.100000000000001" customHeight="1" x14ac:dyDescent="0.25">
      <c r="Q1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0" spans="17:17" ht="17.100000000000001" customHeight="1" x14ac:dyDescent="0.25">
      <c r="Q1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1" spans="17:17" ht="17.100000000000001" customHeight="1" x14ac:dyDescent="0.25">
      <c r="Q1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2" spans="17:17" ht="17.100000000000001" customHeight="1" x14ac:dyDescent="0.25">
      <c r="Q1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3" spans="17:17" ht="17.100000000000001" customHeight="1" x14ac:dyDescent="0.25">
      <c r="Q1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4" spans="17:17" ht="17.100000000000001" customHeight="1" x14ac:dyDescent="0.25">
      <c r="Q1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5" spans="17:17" ht="17.100000000000001" customHeight="1" x14ac:dyDescent="0.25">
      <c r="Q1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6" spans="17:17" ht="17.100000000000001" customHeight="1" x14ac:dyDescent="0.25">
      <c r="Q1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7" spans="17:17" ht="17.100000000000001" customHeight="1" x14ac:dyDescent="0.25">
      <c r="Q1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8" spans="17:17" ht="17.100000000000001" customHeight="1" x14ac:dyDescent="0.25">
      <c r="Q1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9" spans="17:17" ht="17.100000000000001" customHeight="1" x14ac:dyDescent="0.25">
      <c r="Q1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0" spans="17:17" ht="17.100000000000001" customHeight="1" x14ac:dyDescent="0.25">
      <c r="Q1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1" spans="17:17" ht="17.100000000000001" customHeight="1" x14ac:dyDescent="0.25">
      <c r="Q1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2" spans="17:17" ht="17.100000000000001" customHeight="1" x14ac:dyDescent="0.25">
      <c r="Q1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3" spans="17:17" ht="17.100000000000001" customHeight="1" x14ac:dyDescent="0.25">
      <c r="Q1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4" spans="17:17" ht="17.100000000000001" customHeight="1" x14ac:dyDescent="0.25">
      <c r="Q1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5" spans="17:17" ht="17.100000000000001" customHeight="1" x14ac:dyDescent="0.25">
      <c r="Q1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6" spans="17:17" ht="17.100000000000001" customHeight="1" x14ac:dyDescent="0.25">
      <c r="Q1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7" spans="17:17" ht="17.100000000000001" customHeight="1" x14ac:dyDescent="0.25">
      <c r="Q1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8" spans="17:17" ht="17.100000000000001" customHeight="1" x14ac:dyDescent="0.25">
      <c r="Q1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9" spans="17:17" ht="17.100000000000001" customHeight="1" x14ac:dyDescent="0.25">
      <c r="Q1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0" spans="17:17" ht="17.100000000000001" customHeight="1" x14ac:dyDescent="0.25">
      <c r="Q1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1" spans="17:17" ht="17.100000000000001" customHeight="1" x14ac:dyDescent="0.25">
      <c r="Q1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2" spans="17:17" ht="17.100000000000001" customHeight="1" x14ac:dyDescent="0.25">
      <c r="Q1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3" spans="17:17" ht="17.100000000000001" customHeight="1" x14ac:dyDescent="0.25">
      <c r="Q1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4" spans="17:17" ht="17.100000000000001" customHeight="1" x14ac:dyDescent="0.25">
      <c r="Q1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5" spans="17:17" ht="17.100000000000001" customHeight="1" x14ac:dyDescent="0.25">
      <c r="Q1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6" spans="17:17" ht="17.100000000000001" customHeight="1" x14ac:dyDescent="0.25">
      <c r="Q1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7" spans="17:17" ht="17.100000000000001" customHeight="1" x14ac:dyDescent="0.25">
      <c r="Q1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8" spans="17:17" ht="17.100000000000001" customHeight="1" x14ac:dyDescent="0.25">
      <c r="Q1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9" spans="17:17" ht="17.100000000000001" customHeight="1" x14ac:dyDescent="0.25">
      <c r="Q1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0" spans="17:17" ht="17.100000000000001" customHeight="1" x14ac:dyDescent="0.25">
      <c r="Q1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1" spans="17:17" ht="17.100000000000001" customHeight="1" x14ac:dyDescent="0.25">
      <c r="Q1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2" spans="17:17" ht="17.100000000000001" customHeight="1" x14ac:dyDescent="0.25">
      <c r="Q1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3" spans="17:17" ht="17.100000000000001" customHeight="1" x14ac:dyDescent="0.25">
      <c r="Q1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4" spans="17:17" ht="17.100000000000001" customHeight="1" x14ac:dyDescent="0.25">
      <c r="Q1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5" spans="17:17" ht="17.100000000000001" customHeight="1" x14ac:dyDescent="0.25">
      <c r="Q1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6" spans="17:17" ht="17.100000000000001" customHeight="1" x14ac:dyDescent="0.25">
      <c r="Q1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7" spans="17:17" ht="17.100000000000001" customHeight="1" x14ac:dyDescent="0.25">
      <c r="Q1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8" spans="17:17" ht="17.100000000000001" customHeight="1" x14ac:dyDescent="0.25">
      <c r="Q1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9" spans="17:17" ht="17.100000000000001" customHeight="1" x14ac:dyDescent="0.25">
      <c r="Q1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0" spans="17:17" ht="17.100000000000001" customHeight="1" x14ac:dyDescent="0.25">
      <c r="Q1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1" spans="17:17" ht="17.100000000000001" customHeight="1" x14ac:dyDescent="0.25">
      <c r="Q1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2" spans="17:17" ht="17.100000000000001" customHeight="1" x14ac:dyDescent="0.25">
      <c r="Q1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3" spans="17:17" ht="17.100000000000001" customHeight="1" x14ac:dyDescent="0.25">
      <c r="Q1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4" spans="17:17" ht="17.100000000000001" customHeight="1" x14ac:dyDescent="0.25">
      <c r="Q1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5" spans="17:17" ht="17.100000000000001" customHeight="1" x14ac:dyDescent="0.25">
      <c r="Q1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6" spans="17:17" ht="17.100000000000001" customHeight="1" x14ac:dyDescent="0.25">
      <c r="Q1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7" spans="17:17" ht="17.100000000000001" customHeight="1" x14ac:dyDescent="0.25">
      <c r="Q1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8" spans="17:17" ht="17.100000000000001" customHeight="1" x14ac:dyDescent="0.25">
      <c r="Q1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9" spans="17:17" ht="17.100000000000001" customHeight="1" x14ac:dyDescent="0.25">
      <c r="Q1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0" spans="17:17" ht="17.100000000000001" customHeight="1" x14ac:dyDescent="0.25">
      <c r="Q1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1" spans="17:17" ht="17.100000000000001" customHeight="1" x14ac:dyDescent="0.25">
      <c r="Q1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2" spans="17:17" ht="17.100000000000001" customHeight="1" x14ac:dyDescent="0.25">
      <c r="Q1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3" spans="17:17" ht="17.100000000000001" customHeight="1" x14ac:dyDescent="0.25">
      <c r="Q1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4" spans="17:17" ht="17.100000000000001" customHeight="1" x14ac:dyDescent="0.25">
      <c r="Q1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5" spans="17:17" ht="17.100000000000001" customHeight="1" x14ac:dyDescent="0.25">
      <c r="Q1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6" spans="17:17" ht="17.100000000000001" customHeight="1" x14ac:dyDescent="0.25">
      <c r="Q1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7" spans="17:17" ht="17.100000000000001" customHeight="1" x14ac:dyDescent="0.25">
      <c r="Q1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8" spans="17:17" ht="17.100000000000001" customHeight="1" x14ac:dyDescent="0.25">
      <c r="Q1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9" spans="17:17" ht="17.100000000000001" customHeight="1" x14ac:dyDescent="0.25">
      <c r="Q1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0" spans="17:17" ht="17.100000000000001" customHeight="1" x14ac:dyDescent="0.25">
      <c r="Q1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1" spans="17:17" ht="17.100000000000001" customHeight="1" x14ac:dyDescent="0.25">
      <c r="Q1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2" spans="17:17" ht="17.100000000000001" customHeight="1" x14ac:dyDescent="0.25">
      <c r="Q1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3" spans="17:17" ht="17.100000000000001" customHeight="1" x14ac:dyDescent="0.25">
      <c r="Q1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4" spans="17:17" ht="17.100000000000001" customHeight="1" x14ac:dyDescent="0.25">
      <c r="Q1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5" spans="17:17" ht="17.100000000000001" customHeight="1" x14ac:dyDescent="0.25">
      <c r="Q1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6" spans="17:17" ht="17.100000000000001" customHeight="1" x14ac:dyDescent="0.25">
      <c r="Q1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7" spans="17:17" ht="17.100000000000001" customHeight="1" x14ac:dyDescent="0.25">
      <c r="Q1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8" spans="17:17" ht="17.100000000000001" customHeight="1" x14ac:dyDescent="0.25">
      <c r="Q1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9" spans="17:17" ht="17.100000000000001" customHeight="1" x14ac:dyDescent="0.25">
      <c r="Q1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0" spans="17:17" ht="17.100000000000001" customHeight="1" x14ac:dyDescent="0.25">
      <c r="Q1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1" spans="17:17" ht="17.100000000000001" customHeight="1" x14ac:dyDescent="0.25">
      <c r="Q1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2" spans="17:17" ht="17.100000000000001" customHeight="1" x14ac:dyDescent="0.25">
      <c r="Q1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3" spans="17:17" ht="17.100000000000001" customHeight="1" x14ac:dyDescent="0.25">
      <c r="Q1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4" spans="17:17" ht="17.100000000000001" customHeight="1" x14ac:dyDescent="0.25">
      <c r="Q1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5" spans="17:17" ht="17.100000000000001" customHeight="1" x14ac:dyDescent="0.25">
      <c r="Q1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6" spans="17:17" ht="17.100000000000001" customHeight="1" x14ac:dyDescent="0.25">
      <c r="Q1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7" spans="17:17" ht="17.100000000000001" customHeight="1" x14ac:dyDescent="0.25">
      <c r="Q1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8" spans="17:17" ht="17.100000000000001" customHeight="1" x14ac:dyDescent="0.25">
      <c r="Q1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9" spans="17:17" ht="17.100000000000001" customHeight="1" x14ac:dyDescent="0.25">
      <c r="Q1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0" spans="17:17" ht="17.100000000000001" customHeight="1" x14ac:dyDescent="0.25">
      <c r="Q1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1" spans="17:17" ht="17.100000000000001" customHeight="1" x14ac:dyDescent="0.25">
      <c r="Q1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2" spans="17:17" ht="17.100000000000001" customHeight="1" x14ac:dyDescent="0.25">
      <c r="Q1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3" spans="17:17" ht="17.100000000000001" customHeight="1" x14ac:dyDescent="0.25">
      <c r="Q1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4" spans="17:17" ht="17.100000000000001" customHeight="1" x14ac:dyDescent="0.25">
      <c r="Q1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5" spans="17:17" ht="17.100000000000001" customHeight="1" x14ac:dyDescent="0.25">
      <c r="Q1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6" spans="17:17" ht="17.100000000000001" customHeight="1" x14ac:dyDescent="0.25">
      <c r="Q1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7" spans="17:17" ht="17.100000000000001" customHeight="1" x14ac:dyDescent="0.25">
      <c r="Q1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8" spans="17:17" ht="17.100000000000001" customHeight="1" x14ac:dyDescent="0.25">
      <c r="Q1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9" spans="17:17" ht="17.100000000000001" customHeight="1" x14ac:dyDescent="0.25">
      <c r="Q1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0" spans="17:17" ht="17.100000000000001" customHeight="1" x14ac:dyDescent="0.25">
      <c r="Q1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1" spans="17:17" ht="17.100000000000001" customHeight="1" x14ac:dyDescent="0.25">
      <c r="Q1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2" spans="17:17" ht="17.100000000000001" customHeight="1" x14ac:dyDescent="0.25">
      <c r="Q1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3" spans="17:17" ht="17.100000000000001" customHeight="1" x14ac:dyDescent="0.25">
      <c r="Q1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4" spans="17:17" ht="17.100000000000001" customHeight="1" x14ac:dyDescent="0.25">
      <c r="Q1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5" spans="17:17" ht="17.100000000000001" customHeight="1" x14ac:dyDescent="0.25">
      <c r="Q1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6" spans="17:17" ht="17.100000000000001" customHeight="1" x14ac:dyDescent="0.25">
      <c r="Q1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7" spans="17:17" ht="17.100000000000001" customHeight="1" x14ac:dyDescent="0.25">
      <c r="Q1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8" spans="17:17" ht="17.100000000000001" customHeight="1" x14ac:dyDescent="0.25">
      <c r="Q1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9" spans="17:17" ht="17.100000000000001" customHeight="1" x14ac:dyDescent="0.25">
      <c r="Q1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0" spans="17:17" ht="17.100000000000001" customHeight="1" x14ac:dyDescent="0.25">
      <c r="Q1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1" spans="17:17" ht="17.100000000000001" customHeight="1" x14ac:dyDescent="0.25">
      <c r="Q1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2" spans="17:17" ht="17.100000000000001" customHeight="1" x14ac:dyDescent="0.25">
      <c r="Q1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3" spans="17:17" ht="17.100000000000001" customHeight="1" x14ac:dyDescent="0.25">
      <c r="Q1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4" spans="17:17" ht="17.100000000000001" customHeight="1" x14ac:dyDescent="0.25">
      <c r="Q1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5" spans="17:17" ht="17.100000000000001" customHeight="1" x14ac:dyDescent="0.25">
      <c r="Q1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6" spans="17:17" ht="17.100000000000001" customHeight="1" x14ac:dyDescent="0.25">
      <c r="Q1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7" spans="17:17" ht="17.100000000000001" customHeight="1" x14ac:dyDescent="0.25">
      <c r="Q1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8" spans="17:17" ht="17.100000000000001" customHeight="1" x14ac:dyDescent="0.25">
      <c r="Q1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9" spans="17:17" ht="17.100000000000001" customHeight="1" x14ac:dyDescent="0.25">
      <c r="Q1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0" spans="17:17" ht="17.100000000000001" customHeight="1" x14ac:dyDescent="0.25">
      <c r="Q1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1" spans="17:17" ht="17.100000000000001" customHeight="1" x14ac:dyDescent="0.25">
      <c r="Q1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2" spans="17:17" ht="17.100000000000001" customHeight="1" x14ac:dyDescent="0.25">
      <c r="Q1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3" spans="17:17" ht="17.100000000000001" customHeight="1" x14ac:dyDescent="0.25">
      <c r="Q1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4" spans="17:17" ht="17.100000000000001" customHeight="1" x14ac:dyDescent="0.25">
      <c r="Q1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5" spans="17:17" ht="17.100000000000001" customHeight="1" x14ac:dyDescent="0.25">
      <c r="Q1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6" spans="17:17" ht="17.100000000000001" customHeight="1" x14ac:dyDescent="0.25">
      <c r="Q1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7" spans="17:17" ht="17.100000000000001" customHeight="1" x14ac:dyDescent="0.25">
      <c r="Q1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8" spans="17:17" ht="17.100000000000001" customHeight="1" x14ac:dyDescent="0.25">
      <c r="Q1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9" spans="17:17" ht="17.100000000000001" customHeight="1" x14ac:dyDescent="0.25">
      <c r="Q1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0" spans="17:17" ht="17.100000000000001" customHeight="1" x14ac:dyDescent="0.25">
      <c r="Q1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1" spans="17:17" ht="17.100000000000001" customHeight="1" x14ac:dyDescent="0.25">
      <c r="Q1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2" spans="17:17" ht="17.100000000000001" customHeight="1" x14ac:dyDescent="0.25">
      <c r="Q1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3" spans="17:17" ht="17.100000000000001" customHeight="1" x14ac:dyDescent="0.25">
      <c r="Q1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4" spans="17:17" ht="17.100000000000001" customHeight="1" x14ac:dyDescent="0.25">
      <c r="Q1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5" spans="17:17" ht="17.100000000000001" customHeight="1" x14ac:dyDescent="0.25">
      <c r="Q1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6" spans="17:17" ht="17.100000000000001" customHeight="1" x14ac:dyDescent="0.25">
      <c r="Q1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7" spans="17:17" ht="17.100000000000001" customHeight="1" x14ac:dyDescent="0.25">
      <c r="Q1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8" spans="17:17" ht="17.100000000000001" customHeight="1" x14ac:dyDescent="0.25">
      <c r="Q1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9" spans="17:17" ht="17.100000000000001" customHeight="1" x14ac:dyDescent="0.25">
      <c r="Q1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0" spans="17:17" ht="17.100000000000001" customHeight="1" x14ac:dyDescent="0.25">
      <c r="Q1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1" spans="17:17" ht="17.100000000000001" customHeight="1" x14ac:dyDescent="0.25">
      <c r="Q1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2" spans="17:17" ht="17.100000000000001" customHeight="1" x14ac:dyDescent="0.25">
      <c r="Q1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3" spans="17:17" ht="17.100000000000001" customHeight="1" x14ac:dyDescent="0.25">
      <c r="Q1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4" spans="17:17" ht="17.100000000000001" customHeight="1" x14ac:dyDescent="0.25">
      <c r="Q1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5" spans="17:17" ht="17.100000000000001" customHeight="1" x14ac:dyDescent="0.25">
      <c r="Q1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6" spans="17:17" ht="17.100000000000001" customHeight="1" x14ac:dyDescent="0.25">
      <c r="Q1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7" spans="17:17" ht="17.100000000000001" customHeight="1" x14ac:dyDescent="0.25">
      <c r="Q1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8" spans="17:17" ht="17.100000000000001" customHeight="1" x14ac:dyDescent="0.25">
      <c r="Q1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9" spans="17:17" ht="17.100000000000001" customHeight="1" x14ac:dyDescent="0.25">
      <c r="Q1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0" spans="17:17" ht="17.100000000000001" customHeight="1" x14ac:dyDescent="0.25">
      <c r="Q1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1" spans="17:17" ht="17.100000000000001" customHeight="1" x14ac:dyDescent="0.25">
      <c r="Q1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2" spans="17:17" ht="17.100000000000001" customHeight="1" x14ac:dyDescent="0.25">
      <c r="Q1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3" spans="17:17" ht="17.100000000000001" customHeight="1" x14ac:dyDescent="0.25">
      <c r="Q1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4" spans="17:17" ht="17.100000000000001" customHeight="1" x14ac:dyDescent="0.25">
      <c r="Q1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5" spans="17:17" ht="17.100000000000001" customHeight="1" x14ac:dyDescent="0.25">
      <c r="Q1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6" spans="17:17" ht="17.100000000000001" customHeight="1" x14ac:dyDescent="0.25">
      <c r="Q1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7" spans="17:17" ht="17.100000000000001" customHeight="1" x14ac:dyDescent="0.25">
      <c r="Q1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8" spans="17:17" ht="17.100000000000001" customHeight="1" x14ac:dyDescent="0.25">
      <c r="Q1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9" spans="17:17" ht="17.100000000000001" customHeight="1" x14ac:dyDescent="0.25">
      <c r="Q1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0" spans="17:17" ht="17.100000000000001" customHeight="1" x14ac:dyDescent="0.25">
      <c r="Q1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1" spans="17:17" ht="17.100000000000001" customHeight="1" x14ac:dyDescent="0.25">
      <c r="Q1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2" spans="17:17" ht="17.100000000000001" customHeight="1" x14ac:dyDescent="0.25">
      <c r="Q1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3" spans="17:17" ht="17.100000000000001" customHeight="1" x14ac:dyDescent="0.25">
      <c r="Q1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4" spans="17:17" ht="17.100000000000001" customHeight="1" x14ac:dyDescent="0.25">
      <c r="Q1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5" spans="17:17" ht="17.100000000000001" customHeight="1" x14ac:dyDescent="0.25">
      <c r="Q1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6" spans="17:17" ht="17.100000000000001" customHeight="1" x14ac:dyDescent="0.25">
      <c r="Q1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7" spans="17:17" ht="17.100000000000001" customHeight="1" x14ac:dyDescent="0.25">
      <c r="Q1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8" spans="17:17" ht="17.100000000000001" customHeight="1" x14ac:dyDescent="0.25">
      <c r="Q1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9" spans="17:17" ht="17.100000000000001" customHeight="1" x14ac:dyDescent="0.25">
      <c r="Q1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0" spans="17:17" ht="17.100000000000001" customHeight="1" x14ac:dyDescent="0.25">
      <c r="Q1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1" spans="17:17" ht="17.100000000000001" customHeight="1" x14ac:dyDescent="0.25">
      <c r="Q1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2" spans="17:17" ht="17.100000000000001" customHeight="1" x14ac:dyDescent="0.25">
      <c r="Q1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3" spans="17:17" ht="17.100000000000001" customHeight="1" x14ac:dyDescent="0.25">
      <c r="Q1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4" spans="17:17" ht="17.100000000000001" customHeight="1" x14ac:dyDescent="0.25">
      <c r="Q1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5" spans="17:17" ht="17.100000000000001" customHeight="1" x14ac:dyDescent="0.25">
      <c r="Q1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6" spans="17:17" ht="17.100000000000001" customHeight="1" x14ac:dyDescent="0.25">
      <c r="Q1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7" spans="17:17" ht="17.100000000000001" customHeight="1" x14ac:dyDescent="0.25">
      <c r="Q1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8" spans="17:17" ht="17.100000000000001" customHeight="1" x14ac:dyDescent="0.25">
      <c r="Q1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9" spans="17:17" ht="17.100000000000001" customHeight="1" x14ac:dyDescent="0.25">
      <c r="Q1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0" spans="17:17" ht="17.100000000000001" customHeight="1" x14ac:dyDescent="0.25">
      <c r="Q1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1" spans="17:17" ht="17.100000000000001" customHeight="1" x14ac:dyDescent="0.25">
      <c r="Q1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2" spans="17:17" ht="17.100000000000001" customHeight="1" x14ac:dyDescent="0.25">
      <c r="Q1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3" spans="17:17" ht="17.100000000000001" customHeight="1" x14ac:dyDescent="0.25">
      <c r="Q1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4" spans="17:17" ht="17.100000000000001" customHeight="1" x14ac:dyDescent="0.25">
      <c r="Q1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5" spans="17:17" ht="17.100000000000001" customHeight="1" x14ac:dyDescent="0.25">
      <c r="Q1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6" spans="17:17" ht="17.100000000000001" customHeight="1" x14ac:dyDescent="0.25">
      <c r="Q1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7" spans="17:17" ht="17.100000000000001" customHeight="1" x14ac:dyDescent="0.25">
      <c r="Q1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8" spans="17:17" ht="17.100000000000001" customHeight="1" x14ac:dyDescent="0.25">
      <c r="Q1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9" spans="17:17" ht="17.100000000000001" customHeight="1" x14ac:dyDescent="0.25">
      <c r="Q1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0" spans="17:17" ht="17.100000000000001" customHeight="1" x14ac:dyDescent="0.25">
      <c r="Q1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1" spans="17:17" ht="17.100000000000001" customHeight="1" x14ac:dyDescent="0.25">
      <c r="Q1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2" spans="17:17" ht="17.100000000000001" customHeight="1" x14ac:dyDescent="0.25">
      <c r="Q1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3" spans="17:17" ht="17.100000000000001" customHeight="1" x14ac:dyDescent="0.25">
      <c r="Q1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4" spans="17:17" ht="17.100000000000001" customHeight="1" x14ac:dyDescent="0.25">
      <c r="Q1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5" spans="17:17" ht="17.100000000000001" customHeight="1" x14ac:dyDescent="0.25">
      <c r="Q1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6" spans="17:17" ht="17.100000000000001" customHeight="1" x14ac:dyDescent="0.25">
      <c r="Q1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7" spans="17:17" ht="17.100000000000001" customHeight="1" x14ac:dyDescent="0.25">
      <c r="Q1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8" spans="17:17" ht="17.100000000000001" customHeight="1" x14ac:dyDescent="0.25">
      <c r="Q1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9" spans="17:17" ht="17.100000000000001" customHeight="1" x14ac:dyDescent="0.25">
      <c r="Q1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0" spans="17:17" ht="17.100000000000001" customHeight="1" x14ac:dyDescent="0.25">
      <c r="Q1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1" spans="17:17" ht="17.100000000000001" customHeight="1" x14ac:dyDescent="0.25">
      <c r="Q1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2" spans="17:17" ht="17.100000000000001" customHeight="1" x14ac:dyDescent="0.25">
      <c r="Q1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3" spans="17:17" ht="17.100000000000001" customHeight="1" x14ac:dyDescent="0.25">
      <c r="Q1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4" spans="17:17" ht="17.100000000000001" customHeight="1" x14ac:dyDescent="0.25">
      <c r="Q1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5" spans="17:17" ht="17.100000000000001" customHeight="1" x14ac:dyDescent="0.25">
      <c r="Q1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6" spans="17:17" ht="17.100000000000001" customHeight="1" x14ac:dyDescent="0.25">
      <c r="Q1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7" spans="17:17" ht="17.100000000000001" customHeight="1" x14ac:dyDescent="0.25">
      <c r="Q1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8" spans="17:17" ht="17.100000000000001" customHeight="1" x14ac:dyDescent="0.25">
      <c r="Q1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9" spans="17:17" ht="17.100000000000001" customHeight="1" x14ac:dyDescent="0.25">
      <c r="Q1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0" spans="17:17" ht="17.100000000000001" customHeight="1" x14ac:dyDescent="0.25">
      <c r="Q1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1" spans="17:17" ht="17.100000000000001" customHeight="1" x14ac:dyDescent="0.25">
      <c r="Q1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2" spans="17:17" ht="17.100000000000001" customHeight="1" x14ac:dyDescent="0.25">
      <c r="Q1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3" spans="17:17" ht="17.100000000000001" customHeight="1" x14ac:dyDescent="0.25">
      <c r="Q1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4" spans="17:17" ht="17.100000000000001" customHeight="1" x14ac:dyDescent="0.25">
      <c r="Q1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5" spans="17:17" ht="17.100000000000001" customHeight="1" x14ac:dyDescent="0.25">
      <c r="Q1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6" spans="17:17" ht="17.100000000000001" customHeight="1" x14ac:dyDescent="0.25">
      <c r="Q1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7" spans="17:17" ht="17.100000000000001" customHeight="1" x14ac:dyDescent="0.25">
      <c r="Q1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8" spans="17:17" ht="17.100000000000001" customHeight="1" x14ac:dyDescent="0.25">
      <c r="Q1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9" spans="17:17" ht="17.100000000000001" customHeight="1" x14ac:dyDescent="0.25">
      <c r="Q1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0" spans="17:17" ht="17.100000000000001" customHeight="1" x14ac:dyDescent="0.25">
      <c r="Q1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1" spans="17:17" ht="17.100000000000001" customHeight="1" x14ac:dyDescent="0.25">
      <c r="Q1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2" spans="17:17" ht="17.100000000000001" customHeight="1" x14ac:dyDescent="0.25">
      <c r="Q1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3" spans="17:17" ht="17.100000000000001" customHeight="1" x14ac:dyDescent="0.25">
      <c r="Q1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4" spans="17:17" ht="17.100000000000001" customHeight="1" x14ac:dyDescent="0.25">
      <c r="Q1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5" spans="17:17" ht="17.100000000000001" customHeight="1" x14ac:dyDescent="0.25">
      <c r="Q1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6" spans="17:17" ht="17.100000000000001" customHeight="1" x14ac:dyDescent="0.25">
      <c r="Q1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7" spans="17:17" ht="17.100000000000001" customHeight="1" x14ac:dyDescent="0.25">
      <c r="Q1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8" spans="17:17" ht="17.100000000000001" customHeight="1" x14ac:dyDescent="0.25">
      <c r="Q1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9" spans="17:17" ht="17.100000000000001" customHeight="1" x14ac:dyDescent="0.25">
      <c r="Q1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0" spans="17:17" ht="17.100000000000001" customHeight="1" x14ac:dyDescent="0.25">
      <c r="Q1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1" spans="17:17" ht="17.100000000000001" customHeight="1" x14ac:dyDescent="0.25">
      <c r="Q1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2" spans="17:17" ht="17.100000000000001" customHeight="1" x14ac:dyDescent="0.25">
      <c r="Q1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3" spans="17:17" ht="17.100000000000001" customHeight="1" x14ac:dyDescent="0.25">
      <c r="Q1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4" spans="17:17" ht="17.100000000000001" customHeight="1" x14ac:dyDescent="0.25">
      <c r="Q1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5" spans="17:17" ht="17.100000000000001" customHeight="1" x14ac:dyDescent="0.25">
      <c r="Q1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6" spans="17:17" ht="17.100000000000001" customHeight="1" x14ac:dyDescent="0.25">
      <c r="Q1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7" spans="17:17" ht="17.100000000000001" customHeight="1" x14ac:dyDescent="0.25">
      <c r="Q1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8" spans="17:17" ht="17.100000000000001" customHeight="1" x14ac:dyDescent="0.25">
      <c r="Q1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9" spans="17:17" ht="17.100000000000001" customHeight="1" x14ac:dyDescent="0.25">
      <c r="Q1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0" spans="17:17" ht="17.100000000000001" customHeight="1" x14ac:dyDescent="0.25">
      <c r="Q1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1" spans="17:17" ht="17.100000000000001" customHeight="1" x14ac:dyDescent="0.25">
      <c r="Q1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2" spans="17:17" ht="17.100000000000001" customHeight="1" x14ac:dyDescent="0.25">
      <c r="Q1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3" spans="17:17" ht="17.100000000000001" customHeight="1" x14ac:dyDescent="0.25">
      <c r="Q1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4" spans="17:17" ht="17.100000000000001" customHeight="1" x14ac:dyDescent="0.25">
      <c r="Q1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5" spans="17:17" ht="17.100000000000001" customHeight="1" x14ac:dyDescent="0.25">
      <c r="Q1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6" spans="17:17" ht="17.100000000000001" customHeight="1" x14ac:dyDescent="0.25">
      <c r="Q1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7" spans="17:17" ht="17.100000000000001" customHeight="1" x14ac:dyDescent="0.25">
      <c r="Q1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8" spans="17:17" ht="17.100000000000001" customHeight="1" x14ac:dyDescent="0.25">
      <c r="Q1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9" spans="17:17" ht="17.100000000000001" customHeight="1" x14ac:dyDescent="0.25">
      <c r="Q1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0" spans="17:17" ht="17.100000000000001" customHeight="1" x14ac:dyDescent="0.25">
      <c r="Q1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1" spans="17:17" ht="17.100000000000001" customHeight="1" x14ac:dyDescent="0.25">
      <c r="Q1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2" spans="17:17" ht="17.100000000000001" customHeight="1" x14ac:dyDescent="0.25">
      <c r="Q1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3" spans="17:17" ht="17.100000000000001" customHeight="1" x14ac:dyDescent="0.25">
      <c r="Q1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4" spans="17:17" ht="17.100000000000001" customHeight="1" x14ac:dyDescent="0.25">
      <c r="Q1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5" spans="17:17" ht="17.100000000000001" customHeight="1" x14ac:dyDescent="0.25">
      <c r="Q1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6" spans="17:17" ht="17.100000000000001" customHeight="1" x14ac:dyDescent="0.25">
      <c r="Q1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7" spans="17:17" ht="17.100000000000001" customHeight="1" x14ac:dyDescent="0.25">
      <c r="Q1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8" spans="17:17" ht="17.100000000000001" customHeight="1" x14ac:dyDescent="0.25">
      <c r="Q1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9" spans="17:17" ht="17.100000000000001" customHeight="1" x14ac:dyDescent="0.25">
      <c r="Q1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0" spans="17:17" ht="17.100000000000001" customHeight="1" x14ac:dyDescent="0.25">
      <c r="Q1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1" spans="17:17" ht="17.100000000000001" customHeight="1" x14ac:dyDescent="0.25">
      <c r="Q1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2" spans="17:17" ht="17.100000000000001" customHeight="1" x14ac:dyDescent="0.25">
      <c r="Q1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3" spans="17:17" ht="17.100000000000001" customHeight="1" x14ac:dyDescent="0.25">
      <c r="Q1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4" spans="17:17" ht="17.100000000000001" customHeight="1" x14ac:dyDescent="0.25">
      <c r="Q1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5" spans="17:17" ht="17.100000000000001" customHeight="1" x14ac:dyDescent="0.25">
      <c r="Q1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6" spans="17:17" ht="17.100000000000001" customHeight="1" x14ac:dyDescent="0.25">
      <c r="Q1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7" spans="17:17" ht="17.100000000000001" customHeight="1" x14ac:dyDescent="0.25">
      <c r="Q1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8" spans="17:17" ht="17.100000000000001" customHeight="1" x14ac:dyDescent="0.25">
      <c r="Q1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9" spans="17:17" ht="17.100000000000001" customHeight="1" x14ac:dyDescent="0.25">
      <c r="Q1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0" spans="17:17" ht="17.100000000000001" customHeight="1" x14ac:dyDescent="0.25">
      <c r="Q1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1" spans="17:17" ht="17.100000000000001" customHeight="1" x14ac:dyDescent="0.25">
      <c r="Q1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2" spans="17:17" ht="17.100000000000001" customHeight="1" x14ac:dyDescent="0.25">
      <c r="Q1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3" spans="17:17" ht="17.100000000000001" customHeight="1" x14ac:dyDescent="0.25">
      <c r="Q1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4" spans="17:17" ht="17.100000000000001" customHeight="1" x14ac:dyDescent="0.25">
      <c r="Q1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5" spans="17:17" ht="17.100000000000001" customHeight="1" x14ac:dyDescent="0.25">
      <c r="Q1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6" spans="17:17" ht="17.100000000000001" customHeight="1" x14ac:dyDescent="0.25">
      <c r="Q1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7" spans="17:17" ht="17.100000000000001" customHeight="1" x14ac:dyDescent="0.25">
      <c r="Q1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8" spans="17:17" ht="17.100000000000001" customHeight="1" x14ac:dyDescent="0.25">
      <c r="Q1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9" spans="17:17" ht="17.100000000000001" customHeight="1" x14ac:dyDescent="0.25">
      <c r="Q1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0" spans="17:17" ht="17.100000000000001" customHeight="1" x14ac:dyDescent="0.25">
      <c r="Q1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1" spans="17:17" ht="17.100000000000001" customHeight="1" x14ac:dyDescent="0.25">
      <c r="Q1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2" spans="17:17" ht="17.100000000000001" customHeight="1" x14ac:dyDescent="0.25">
      <c r="Q1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3" spans="17:17" ht="17.100000000000001" customHeight="1" x14ac:dyDescent="0.25">
      <c r="Q1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4" spans="17:17" ht="17.100000000000001" customHeight="1" x14ac:dyDescent="0.25">
      <c r="Q1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5" spans="17:17" ht="17.100000000000001" customHeight="1" x14ac:dyDescent="0.25">
      <c r="Q1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6" spans="17:17" ht="17.100000000000001" customHeight="1" x14ac:dyDescent="0.25">
      <c r="Q1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7" spans="17:17" ht="17.100000000000001" customHeight="1" x14ac:dyDescent="0.25">
      <c r="Q1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8" spans="17:17" ht="17.100000000000001" customHeight="1" x14ac:dyDescent="0.25">
      <c r="Q1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9" spans="17:17" ht="17.100000000000001" customHeight="1" x14ac:dyDescent="0.25">
      <c r="Q1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0" spans="17:17" ht="17.100000000000001" customHeight="1" x14ac:dyDescent="0.25">
      <c r="Q1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1" spans="17:17" ht="17.100000000000001" customHeight="1" x14ac:dyDescent="0.25">
      <c r="Q1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2" spans="17:17" ht="17.100000000000001" customHeight="1" x14ac:dyDescent="0.25">
      <c r="Q1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3" spans="17:17" ht="17.100000000000001" customHeight="1" x14ac:dyDescent="0.25">
      <c r="Q1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4" spans="17:17" ht="17.100000000000001" customHeight="1" x14ac:dyDescent="0.25">
      <c r="Q1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5" spans="17:17" ht="17.100000000000001" customHeight="1" x14ac:dyDescent="0.25">
      <c r="Q1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6" spans="17:17" ht="17.100000000000001" customHeight="1" x14ac:dyDescent="0.25">
      <c r="Q1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7" spans="17:17" ht="17.100000000000001" customHeight="1" x14ac:dyDescent="0.25">
      <c r="Q1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8" spans="17:17" ht="17.100000000000001" customHeight="1" x14ac:dyDescent="0.25">
      <c r="Q1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9" spans="17:17" ht="17.100000000000001" customHeight="1" x14ac:dyDescent="0.25">
      <c r="Q1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0" spans="17:17" ht="17.100000000000001" customHeight="1" x14ac:dyDescent="0.25">
      <c r="Q1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1" spans="17:17" ht="17.100000000000001" customHeight="1" x14ac:dyDescent="0.25">
      <c r="Q1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2" spans="17:17" ht="17.100000000000001" customHeight="1" x14ac:dyDescent="0.25">
      <c r="Q1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3" spans="17:17" ht="17.100000000000001" customHeight="1" x14ac:dyDescent="0.25">
      <c r="Q1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4" spans="17:17" ht="17.100000000000001" customHeight="1" x14ac:dyDescent="0.25">
      <c r="Q1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5" spans="17:17" ht="17.100000000000001" customHeight="1" x14ac:dyDescent="0.25">
      <c r="Q1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6" spans="17:17" ht="17.100000000000001" customHeight="1" x14ac:dyDescent="0.25">
      <c r="Q1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7" spans="17:17" ht="17.100000000000001" customHeight="1" x14ac:dyDescent="0.25">
      <c r="Q1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8" spans="17:17" ht="17.100000000000001" customHeight="1" x14ac:dyDescent="0.25">
      <c r="Q1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9" spans="17:17" ht="17.100000000000001" customHeight="1" x14ac:dyDescent="0.25">
      <c r="Q1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0" spans="17:17" ht="17.100000000000001" customHeight="1" x14ac:dyDescent="0.25">
      <c r="Q1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1" spans="17:17" ht="17.100000000000001" customHeight="1" x14ac:dyDescent="0.25">
      <c r="Q1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2" spans="17:17" ht="17.100000000000001" customHeight="1" x14ac:dyDescent="0.25">
      <c r="Q1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3" spans="17:17" ht="17.100000000000001" customHeight="1" x14ac:dyDescent="0.25">
      <c r="Q1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4" spans="17:17" ht="17.100000000000001" customHeight="1" x14ac:dyDescent="0.25">
      <c r="Q1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5" spans="17:17" ht="17.100000000000001" customHeight="1" x14ac:dyDescent="0.25">
      <c r="Q1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6" spans="17:17" ht="17.100000000000001" customHeight="1" x14ac:dyDescent="0.25">
      <c r="Q1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7" spans="17:17" ht="17.100000000000001" customHeight="1" x14ac:dyDescent="0.25">
      <c r="Q1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8" spans="17:17" ht="17.100000000000001" customHeight="1" x14ac:dyDescent="0.25">
      <c r="Q1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9" spans="17:17" ht="17.100000000000001" customHeight="1" x14ac:dyDescent="0.25">
      <c r="Q1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0" spans="17:17" ht="17.100000000000001" customHeight="1" x14ac:dyDescent="0.25">
      <c r="Q1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1" spans="17:17" ht="17.100000000000001" customHeight="1" x14ac:dyDescent="0.25">
      <c r="Q1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2" spans="17:17" ht="17.100000000000001" customHeight="1" x14ac:dyDescent="0.25">
      <c r="Q1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3" spans="17:17" ht="17.100000000000001" customHeight="1" x14ac:dyDescent="0.25">
      <c r="Q1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4" spans="17:17" ht="17.100000000000001" customHeight="1" x14ac:dyDescent="0.25">
      <c r="Q1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5" spans="17:17" ht="17.100000000000001" customHeight="1" x14ac:dyDescent="0.25">
      <c r="Q1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6" spans="17:17" ht="17.100000000000001" customHeight="1" x14ac:dyDescent="0.25">
      <c r="Q1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7" spans="17:17" ht="17.100000000000001" customHeight="1" x14ac:dyDescent="0.25">
      <c r="Q1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8" spans="17:17" ht="17.100000000000001" customHeight="1" x14ac:dyDescent="0.25">
      <c r="Q1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9" spans="17:17" ht="17.100000000000001" customHeight="1" x14ac:dyDescent="0.25">
      <c r="Q1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0" spans="17:17" ht="17.100000000000001" customHeight="1" x14ac:dyDescent="0.25">
      <c r="Q1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1" spans="17:17" ht="17.100000000000001" customHeight="1" x14ac:dyDescent="0.25">
      <c r="Q1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2" spans="17:17" ht="17.100000000000001" customHeight="1" x14ac:dyDescent="0.25">
      <c r="Q1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3" spans="17:17" ht="17.100000000000001" customHeight="1" x14ac:dyDescent="0.25">
      <c r="Q1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4" spans="17:17" ht="17.100000000000001" customHeight="1" x14ac:dyDescent="0.25">
      <c r="Q1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5" spans="17:17" ht="17.100000000000001" customHeight="1" x14ac:dyDescent="0.25">
      <c r="Q1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6" spans="17:17" ht="17.100000000000001" customHeight="1" x14ac:dyDescent="0.25">
      <c r="Q1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7" spans="17:17" ht="17.100000000000001" customHeight="1" x14ac:dyDescent="0.25">
      <c r="Q1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8" spans="17:17" ht="17.100000000000001" customHeight="1" x14ac:dyDescent="0.25">
      <c r="Q1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9" spans="17:17" ht="17.100000000000001" customHeight="1" x14ac:dyDescent="0.25">
      <c r="Q1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0" spans="17:17" ht="17.100000000000001" customHeight="1" x14ac:dyDescent="0.25">
      <c r="Q1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1" spans="17:17" ht="17.100000000000001" customHeight="1" x14ac:dyDescent="0.25">
      <c r="Q1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2" spans="17:17" ht="17.100000000000001" customHeight="1" x14ac:dyDescent="0.25">
      <c r="Q1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3" spans="17:17" ht="17.100000000000001" customHeight="1" x14ac:dyDescent="0.25">
      <c r="Q1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4" spans="17:17" ht="17.100000000000001" customHeight="1" x14ac:dyDescent="0.25">
      <c r="Q1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5" spans="17:17" ht="17.100000000000001" customHeight="1" x14ac:dyDescent="0.25">
      <c r="Q1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6" spans="17:17" ht="17.100000000000001" customHeight="1" x14ac:dyDescent="0.25">
      <c r="Q1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7" spans="17:17" ht="17.100000000000001" customHeight="1" x14ac:dyDescent="0.25">
      <c r="Q1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8" spans="17:17" ht="17.100000000000001" customHeight="1" x14ac:dyDescent="0.25">
      <c r="Q1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9" spans="17:17" ht="17.100000000000001" customHeight="1" x14ac:dyDescent="0.25">
      <c r="Q1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0" spans="17:17" ht="17.100000000000001" customHeight="1" x14ac:dyDescent="0.25">
      <c r="Q1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1" spans="17:17" ht="17.100000000000001" customHeight="1" x14ac:dyDescent="0.25">
      <c r="Q1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2" spans="17:17" ht="17.100000000000001" customHeight="1" x14ac:dyDescent="0.25">
      <c r="Q1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3" spans="17:17" ht="17.100000000000001" customHeight="1" x14ac:dyDescent="0.25">
      <c r="Q1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4" spans="17:17" ht="17.100000000000001" customHeight="1" x14ac:dyDescent="0.25">
      <c r="Q1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5" spans="17:17" ht="17.100000000000001" customHeight="1" x14ac:dyDescent="0.25">
      <c r="Q1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6" spans="17:17" ht="17.100000000000001" customHeight="1" x14ac:dyDescent="0.25">
      <c r="Q1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7" spans="17:17" ht="17.100000000000001" customHeight="1" x14ac:dyDescent="0.25">
      <c r="Q1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8" spans="17:17" ht="17.100000000000001" customHeight="1" x14ac:dyDescent="0.25">
      <c r="Q1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9" spans="17:17" ht="17.100000000000001" customHeight="1" x14ac:dyDescent="0.25">
      <c r="Q1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0" spans="17:17" ht="17.100000000000001" customHeight="1" x14ac:dyDescent="0.25">
      <c r="Q1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1" spans="17:17" ht="17.100000000000001" customHeight="1" x14ac:dyDescent="0.25">
      <c r="Q1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2" spans="17:17" ht="17.100000000000001" customHeight="1" x14ac:dyDescent="0.25">
      <c r="Q1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3" spans="17:17" ht="17.100000000000001" customHeight="1" x14ac:dyDescent="0.25">
      <c r="Q1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4" spans="17:17" ht="17.100000000000001" customHeight="1" x14ac:dyDescent="0.25">
      <c r="Q1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5" spans="17:17" ht="17.100000000000001" customHeight="1" x14ac:dyDescent="0.25">
      <c r="Q1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6" spans="17:17" ht="17.100000000000001" customHeight="1" x14ac:dyDescent="0.25">
      <c r="Q1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7" spans="17:17" ht="17.100000000000001" customHeight="1" x14ac:dyDescent="0.25">
      <c r="Q1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8" spans="17:17" ht="17.100000000000001" customHeight="1" x14ac:dyDescent="0.25">
      <c r="Q1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9" spans="17:17" ht="17.100000000000001" customHeight="1" x14ac:dyDescent="0.25">
      <c r="Q1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0" spans="17:17" ht="17.100000000000001" customHeight="1" x14ac:dyDescent="0.25">
      <c r="Q1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1" spans="17:17" ht="17.100000000000001" customHeight="1" x14ac:dyDescent="0.25">
      <c r="Q1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2" spans="17:17" ht="17.100000000000001" customHeight="1" x14ac:dyDescent="0.25">
      <c r="Q1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3" spans="17:17" ht="17.100000000000001" customHeight="1" x14ac:dyDescent="0.25">
      <c r="Q1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4" spans="17:17" ht="17.100000000000001" customHeight="1" x14ac:dyDescent="0.25">
      <c r="Q1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5" spans="17:17" ht="17.100000000000001" customHeight="1" x14ac:dyDescent="0.25">
      <c r="Q1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6" spans="17:17" ht="17.100000000000001" customHeight="1" x14ac:dyDescent="0.25">
      <c r="Q1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7" spans="17:17" ht="17.100000000000001" customHeight="1" x14ac:dyDescent="0.25">
      <c r="Q1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8" spans="17:17" ht="17.100000000000001" customHeight="1" x14ac:dyDescent="0.25">
      <c r="Q1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9" spans="17:17" ht="17.100000000000001" customHeight="1" x14ac:dyDescent="0.25">
      <c r="Q1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0" spans="17:17" ht="17.100000000000001" customHeight="1" x14ac:dyDescent="0.25">
      <c r="Q1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1" spans="17:17" ht="17.100000000000001" customHeight="1" x14ac:dyDescent="0.25">
      <c r="Q1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2" spans="17:17" ht="17.100000000000001" customHeight="1" x14ac:dyDescent="0.25">
      <c r="Q1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3" spans="17:17" ht="17.100000000000001" customHeight="1" x14ac:dyDescent="0.25">
      <c r="Q1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4" spans="17:17" ht="17.100000000000001" customHeight="1" x14ac:dyDescent="0.25">
      <c r="Q1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5" spans="17:17" ht="17.100000000000001" customHeight="1" x14ac:dyDescent="0.25">
      <c r="Q1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6" spans="17:17" ht="17.100000000000001" customHeight="1" x14ac:dyDescent="0.25">
      <c r="Q1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7" spans="17:17" ht="17.100000000000001" customHeight="1" x14ac:dyDescent="0.25">
      <c r="Q1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8" spans="17:17" ht="17.100000000000001" customHeight="1" x14ac:dyDescent="0.25">
      <c r="Q1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9" spans="17:17" ht="17.100000000000001" customHeight="1" x14ac:dyDescent="0.25">
      <c r="Q1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0" spans="17:17" ht="17.100000000000001" customHeight="1" x14ac:dyDescent="0.25">
      <c r="Q1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1" spans="17:17" ht="17.100000000000001" customHeight="1" x14ac:dyDescent="0.25">
      <c r="Q1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2" spans="17:17" ht="17.100000000000001" customHeight="1" x14ac:dyDescent="0.25">
      <c r="Q1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3" spans="17:17" ht="17.100000000000001" customHeight="1" x14ac:dyDescent="0.25">
      <c r="Q1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4" spans="17:17" ht="17.100000000000001" customHeight="1" x14ac:dyDescent="0.25">
      <c r="Q1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5" spans="17:17" ht="17.100000000000001" customHeight="1" x14ac:dyDescent="0.25">
      <c r="Q1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6" spans="17:17" ht="17.100000000000001" customHeight="1" x14ac:dyDescent="0.25">
      <c r="Q1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7" spans="17:17" ht="17.100000000000001" customHeight="1" x14ac:dyDescent="0.25">
      <c r="Q1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8" spans="17:17" ht="17.100000000000001" customHeight="1" x14ac:dyDescent="0.25">
      <c r="Q1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9" spans="17:17" ht="17.100000000000001" customHeight="1" x14ac:dyDescent="0.25">
      <c r="Q1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0" spans="17:17" ht="17.100000000000001" customHeight="1" x14ac:dyDescent="0.25">
      <c r="Q1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1" spans="17:17" ht="17.100000000000001" customHeight="1" x14ac:dyDescent="0.25">
      <c r="Q1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2" spans="17:17" ht="17.100000000000001" customHeight="1" x14ac:dyDescent="0.25">
      <c r="Q1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3" spans="17:17" ht="17.100000000000001" customHeight="1" x14ac:dyDescent="0.25">
      <c r="Q1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4" spans="17:17" ht="17.100000000000001" customHeight="1" x14ac:dyDescent="0.25">
      <c r="Q1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5" spans="17:17" ht="17.100000000000001" customHeight="1" x14ac:dyDescent="0.25">
      <c r="Q1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6" spans="17:17" ht="17.100000000000001" customHeight="1" x14ac:dyDescent="0.25">
      <c r="Q1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7" spans="17:17" ht="17.100000000000001" customHeight="1" x14ac:dyDescent="0.25">
      <c r="Q1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8" spans="17:17" ht="17.100000000000001" customHeight="1" x14ac:dyDescent="0.25">
      <c r="Q1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9" spans="17:17" ht="17.100000000000001" customHeight="1" x14ac:dyDescent="0.25">
      <c r="Q1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0" spans="17:17" ht="17.100000000000001" customHeight="1" x14ac:dyDescent="0.25">
      <c r="Q1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1" spans="17:17" ht="17.100000000000001" customHeight="1" x14ac:dyDescent="0.25">
      <c r="Q1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2" spans="17:17" ht="17.100000000000001" customHeight="1" x14ac:dyDescent="0.25">
      <c r="Q1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3" spans="17:17" ht="17.100000000000001" customHeight="1" x14ac:dyDescent="0.25">
      <c r="Q1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4" spans="17:17" ht="17.100000000000001" customHeight="1" x14ac:dyDescent="0.25">
      <c r="Q1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5" spans="17:17" ht="17.100000000000001" customHeight="1" x14ac:dyDescent="0.25">
      <c r="Q1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6" spans="17:17" ht="17.100000000000001" customHeight="1" x14ac:dyDescent="0.25">
      <c r="Q1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7" spans="17:17" ht="17.100000000000001" customHeight="1" x14ac:dyDescent="0.25">
      <c r="Q1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8" spans="17:17" ht="17.100000000000001" customHeight="1" x14ac:dyDescent="0.25">
      <c r="Q1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9" spans="17:17" ht="17.100000000000001" customHeight="1" x14ac:dyDescent="0.25">
      <c r="Q1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0" spans="17:17" ht="17.100000000000001" customHeight="1" x14ac:dyDescent="0.25">
      <c r="Q1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1" spans="17:17" ht="17.100000000000001" customHeight="1" x14ac:dyDescent="0.25">
      <c r="Q1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2" spans="17:17" ht="17.100000000000001" customHeight="1" x14ac:dyDescent="0.25">
      <c r="Q1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3" spans="17:17" ht="17.100000000000001" customHeight="1" x14ac:dyDescent="0.25">
      <c r="Q1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4" spans="17:17" ht="17.100000000000001" customHeight="1" x14ac:dyDescent="0.25">
      <c r="Q1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5" spans="17:17" ht="17.100000000000001" customHeight="1" x14ac:dyDescent="0.25">
      <c r="Q1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6" spans="17:17" ht="17.100000000000001" customHeight="1" x14ac:dyDescent="0.25">
      <c r="Q1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7" spans="17:17" ht="17.100000000000001" customHeight="1" x14ac:dyDescent="0.25">
      <c r="Q1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8" spans="17:17" ht="17.100000000000001" customHeight="1" x14ac:dyDescent="0.25">
      <c r="Q1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9" spans="17:17" ht="17.100000000000001" customHeight="1" x14ac:dyDescent="0.25">
      <c r="Q1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0" spans="17:17" ht="17.100000000000001" customHeight="1" x14ac:dyDescent="0.25">
      <c r="Q1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1" spans="17:17" ht="17.100000000000001" customHeight="1" x14ac:dyDescent="0.25">
      <c r="Q1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2" spans="17:17" ht="17.100000000000001" customHeight="1" x14ac:dyDescent="0.25">
      <c r="Q1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3" spans="17:17" ht="17.100000000000001" customHeight="1" x14ac:dyDescent="0.25">
      <c r="Q1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4" spans="17:17" ht="17.100000000000001" customHeight="1" x14ac:dyDescent="0.25">
      <c r="Q1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5" spans="17:17" ht="17.100000000000001" customHeight="1" x14ac:dyDescent="0.25">
      <c r="Q1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6" spans="17:17" ht="17.100000000000001" customHeight="1" x14ac:dyDescent="0.25">
      <c r="Q1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7" spans="17:17" ht="17.100000000000001" customHeight="1" x14ac:dyDescent="0.25">
      <c r="Q1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8" spans="17:17" ht="17.100000000000001" customHeight="1" x14ac:dyDescent="0.25">
      <c r="Q1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9" spans="17:17" ht="17.100000000000001" customHeight="1" x14ac:dyDescent="0.25">
      <c r="Q1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0" spans="17:17" ht="17.100000000000001" customHeight="1" x14ac:dyDescent="0.25">
      <c r="Q1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1" spans="17:17" ht="17.100000000000001" customHeight="1" x14ac:dyDescent="0.25">
      <c r="Q1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2" spans="17:17" ht="17.100000000000001" customHeight="1" x14ac:dyDescent="0.25">
      <c r="Q1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3" spans="17:17" ht="17.100000000000001" customHeight="1" x14ac:dyDescent="0.25">
      <c r="Q1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4" spans="17:17" ht="17.100000000000001" customHeight="1" x14ac:dyDescent="0.25">
      <c r="Q1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5" spans="17:17" ht="17.100000000000001" customHeight="1" x14ac:dyDescent="0.25">
      <c r="Q1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6" spans="17:17" ht="17.100000000000001" customHeight="1" x14ac:dyDescent="0.25">
      <c r="Q1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7" spans="17:17" ht="17.100000000000001" customHeight="1" x14ac:dyDescent="0.25">
      <c r="Q1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8" spans="17:17" ht="17.100000000000001" customHeight="1" x14ac:dyDescent="0.25">
      <c r="Q1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9" spans="17:17" ht="17.100000000000001" customHeight="1" x14ac:dyDescent="0.25">
      <c r="Q1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0" spans="17:17" ht="17.100000000000001" customHeight="1" x14ac:dyDescent="0.25">
      <c r="Q1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1" spans="17:17" ht="17.100000000000001" customHeight="1" x14ac:dyDescent="0.25">
      <c r="Q1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2" spans="17:17" ht="17.100000000000001" customHeight="1" x14ac:dyDescent="0.25">
      <c r="Q1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3" spans="17:17" ht="17.100000000000001" customHeight="1" x14ac:dyDescent="0.25">
      <c r="Q1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4" spans="17:17" ht="17.100000000000001" customHeight="1" x14ac:dyDescent="0.25">
      <c r="Q1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5" spans="17:17" ht="17.100000000000001" customHeight="1" x14ac:dyDescent="0.25">
      <c r="Q1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6" spans="17:17" ht="17.100000000000001" customHeight="1" x14ac:dyDescent="0.25">
      <c r="Q1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7" spans="17:17" ht="17.100000000000001" customHeight="1" x14ac:dyDescent="0.25">
      <c r="Q1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8" spans="17:17" ht="17.100000000000001" customHeight="1" x14ac:dyDescent="0.25">
      <c r="Q1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9" spans="17:17" ht="17.100000000000001" customHeight="1" x14ac:dyDescent="0.25">
      <c r="Q1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0" spans="17:17" ht="17.100000000000001" customHeight="1" x14ac:dyDescent="0.25">
      <c r="Q1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1" spans="17:17" ht="17.100000000000001" customHeight="1" x14ac:dyDescent="0.25">
      <c r="Q1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2" spans="17:17" ht="17.100000000000001" customHeight="1" x14ac:dyDescent="0.25">
      <c r="Q1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3" spans="17:17" ht="17.100000000000001" customHeight="1" x14ac:dyDescent="0.25">
      <c r="Q1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4" spans="17:17" ht="17.100000000000001" customHeight="1" x14ac:dyDescent="0.25">
      <c r="Q1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5" spans="17:17" ht="17.100000000000001" customHeight="1" x14ac:dyDescent="0.25">
      <c r="Q1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6" spans="17:17" ht="17.100000000000001" customHeight="1" x14ac:dyDescent="0.25">
      <c r="Q1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7" spans="17:17" ht="17.100000000000001" customHeight="1" x14ac:dyDescent="0.25">
      <c r="Q1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8" spans="17:17" ht="17.100000000000001" customHeight="1" x14ac:dyDescent="0.25">
      <c r="Q1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9" spans="17:17" ht="17.100000000000001" customHeight="1" x14ac:dyDescent="0.25">
      <c r="Q1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0" spans="17:17" ht="17.100000000000001" customHeight="1" x14ac:dyDescent="0.25">
      <c r="Q1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1" spans="17:17" ht="17.100000000000001" customHeight="1" x14ac:dyDescent="0.25">
      <c r="Q1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2" spans="17:17" ht="17.100000000000001" customHeight="1" x14ac:dyDescent="0.25">
      <c r="Q1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3" spans="17:17" ht="17.100000000000001" customHeight="1" x14ac:dyDescent="0.25">
      <c r="Q1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4" spans="17:17" ht="17.100000000000001" customHeight="1" x14ac:dyDescent="0.25">
      <c r="Q1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5" spans="17:17" ht="17.100000000000001" customHeight="1" x14ac:dyDescent="0.25">
      <c r="Q1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6" spans="17:17" ht="17.100000000000001" customHeight="1" x14ac:dyDescent="0.25">
      <c r="Q1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7" spans="17:17" ht="17.100000000000001" customHeight="1" x14ac:dyDescent="0.25">
      <c r="Q1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8" spans="17:17" ht="17.100000000000001" customHeight="1" x14ac:dyDescent="0.25">
      <c r="Q1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9" spans="17:17" ht="17.100000000000001" customHeight="1" x14ac:dyDescent="0.25">
      <c r="Q1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0" spans="17:17" ht="17.100000000000001" customHeight="1" x14ac:dyDescent="0.25">
      <c r="Q1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1" spans="17:17" ht="17.100000000000001" customHeight="1" x14ac:dyDescent="0.25">
      <c r="Q1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2" spans="17:17" ht="17.100000000000001" customHeight="1" x14ac:dyDescent="0.25">
      <c r="Q1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3" spans="17:17" ht="17.100000000000001" customHeight="1" x14ac:dyDescent="0.25">
      <c r="Q1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4" spans="17:17" ht="17.100000000000001" customHeight="1" x14ac:dyDescent="0.25">
      <c r="Q1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5" spans="17:17" ht="17.100000000000001" customHeight="1" x14ac:dyDescent="0.25">
      <c r="Q1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6" spans="17:17" ht="17.100000000000001" customHeight="1" x14ac:dyDescent="0.25">
      <c r="Q1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7" spans="17:17" ht="17.100000000000001" customHeight="1" x14ac:dyDescent="0.25">
      <c r="Q1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8" spans="17:17" ht="17.100000000000001" customHeight="1" x14ac:dyDescent="0.25">
      <c r="Q1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9" spans="17:17" ht="17.100000000000001" customHeight="1" x14ac:dyDescent="0.25">
      <c r="Q1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0" spans="17:17" ht="17.100000000000001" customHeight="1" x14ac:dyDescent="0.25">
      <c r="Q1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1" spans="17:17" ht="17.100000000000001" customHeight="1" x14ac:dyDescent="0.25">
      <c r="Q1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2" spans="17:17" ht="17.100000000000001" customHeight="1" x14ac:dyDescent="0.25">
      <c r="Q1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3" spans="17:17" ht="17.100000000000001" customHeight="1" x14ac:dyDescent="0.25">
      <c r="Q1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4" spans="17:17" ht="17.100000000000001" customHeight="1" x14ac:dyDescent="0.25">
      <c r="Q1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5" spans="17:17" ht="17.100000000000001" customHeight="1" x14ac:dyDescent="0.25">
      <c r="Q1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6" spans="17:17" ht="17.100000000000001" customHeight="1" x14ac:dyDescent="0.25">
      <c r="Q1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7" spans="17:17" ht="17.100000000000001" customHeight="1" x14ac:dyDescent="0.25">
      <c r="Q1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8" spans="17:17" ht="17.100000000000001" customHeight="1" x14ac:dyDescent="0.25">
      <c r="Q1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9" spans="17:17" ht="17.100000000000001" customHeight="1" x14ac:dyDescent="0.25">
      <c r="Q1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0" spans="17:17" ht="17.100000000000001" customHeight="1" x14ac:dyDescent="0.25">
      <c r="Q1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1" spans="17:17" ht="17.100000000000001" customHeight="1" x14ac:dyDescent="0.25">
      <c r="Q1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2" spans="17:17" ht="17.100000000000001" customHeight="1" x14ac:dyDescent="0.25">
      <c r="Q1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3" spans="17:17" ht="17.100000000000001" customHeight="1" x14ac:dyDescent="0.25">
      <c r="Q1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4" spans="17:17" ht="17.100000000000001" customHeight="1" x14ac:dyDescent="0.25">
      <c r="Q1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5" spans="17:17" ht="17.100000000000001" customHeight="1" x14ac:dyDescent="0.25">
      <c r="Q1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6" spans="17:17" ht="17.100000000000001" customHeight="1" x14ac:dyDescent="0.25">
      <c r="Q1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7" spans="17:17" ht="17.100000000000001" customHeight="1" x14ac:dyDescent="0.25">
      <c r="Q1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8" spans="17:17" ht="17.100000000000001" customHeight="1" x14ac:dyDescent="0.25">
      <c r="Q1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9" spans="17:17" ht="17.100000000000001" customHeight="1" x14ac:dyDescent="0.25">
      <c r="Q1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0" spans="17:17" ht="17.100000000000001" customHeight="1" x14ac:dyDescent="0.25">
      <c r="Q1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1" spans="17:17" ht="17.100000000000001" customHeight="1" x14ac:dyDescent="0.25">
      <c r="Q1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2" spans="17:17" ht="17.100000000000001" customHeight="1" x14ac:dyDescent="0.25">
      <c r="Q1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3" spans="17:17" ht="17.100000000000001" customHeight="1" x14ac:dyDescent="0.25">
      <c r="Q1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4" spans="17:17" ht="17.100000000000001" customHeight="1" x14ac:dyDescent="0.25">
      <c r="Q1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5" spans="17:17" ht="17.100000000000001" customHeight="1" x14ac:dyDescent="0.25">
      <c r="Q1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6" spans="17:17" ht="17.100000000000001" customHeight="1" x14ac:dyDescent="0.25">
      <c r="Q1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7" spans="17:17" ht="17.100000000000001" customHeight="1" x14ac:dyDescent="0.25">
      <c r="Q1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8" spans="17:17" ht="17.100000000000001" customHeight="1" x14ac:dyDescent="0.25">
      <c r="Q1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9" spans="17:17" ht="17.100000000000001" customHeight="1" x14ac:dyDescent="0.25">
      <c r="Q1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0" spans="17:17" ht="17.100000000000001" customHeight="1" x14ac:dyDescent="0.25">
      <c r="Q1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1" spans="17:17" ht="17.100000000000001" customHeight="1" x14ac:dyDescent="0.25">
      <c r="Q1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2" spans="17:17" ht="17.100000000000001" customHeight="1" x14ac:dyDescent="0.25">
      <c r="Q1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3" spans="17:17" ht="17.100000000000001" customHeight="1" x14ac:dyDescent="0.25">
      <c r="Q1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4" spans="17:17" ht="17.100000000000001" customHeight="1" x14ac:dyDescent="0.25">
      <c r="Q1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5" spans="17:17" ht="17.100000000000001" customHeight="1" x14ac:dyDescent="0.25">
      <c r="Q1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6" spans="17:17" ht="17.100000000000001" customHeight="1" x14ac:dyDescent="0.25">
      <c r="Q1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7" spans="17:17" ht="17.100000000000001" customHeight="1" x14ac:dyDescent="0.25">
      <c r="Q1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8" spans="17:17" ht="17.100000000000001" customHeight="1" x14ac:dyDescent="0.25">
      <c r="Q1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9" spans="17:17" ht="17.100000000000001" customHeight="1" x14ac:dyDescent="0.25">
      <c r="Q1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0" spans="17:17" ht="17.100000000000001" customHeight="1" x14ac:dyDescent="0.25">
      <c r="Q1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1" spans="17:17" ht="17.100000000000001" customHeight="1" x14ac:dyDescent="0.25">
      <c r="Q1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2" spans="17:17" ht="17.100000000000001" customHeight="1" x14ac:dyDescent="0.25">
      <c r="Q1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3" spans="17:17" ht="17.100000000000001" customHeight="1" x14ac:dyDescent="0.25">
      <c r="Q1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4" spans="17:17" ht="17.100000000000001" customHeight="1" x14ac:dyDescent="0.25">
      <c r="Q1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5" spans="17:17" ht="17.100000000000001" customHeight="1" x14ac:dyDescent="0.25">
      <c r="Q1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6" spans="17:17" ht="17.100000000000001" customHeight="1" x14ac:dyDescent="0.25">
      <c r="Q1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7" spans="17:17" ht="17.100000000000001" customHeight="1" x14ac:dyDescent="0.25">
      <c r="Q1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8" spans="17:17" ht="17.100000000000001" customHeight="1" x14ac:dyDescent="0.25">
      <c r="Q1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9" spans="17:17" ht="17.100000000000001" customHeight="1" x14ac:dyDescent="0.25">
      <c r="Q1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0" spans="17:17" ht="17.100000000000001" customHeight="1" x14ac:dyDescent="0.25">
      <c r="Q1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1" spans="17:17" ht="17.100000000000001" customHeight="1" x14ac:dyDescent="0.25">
      <c r="Q1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2" spans="17:17" ht="17.100000000000001" customHeight="1" x14ac:dyDescent="0.25">
      <c r="Q1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3" spans="17:17" ht="17.100000000000001" customHeight="1" x14ac:dyDescent="0.25">
      <c r="Q1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4" spans="17:17" ht="17.100000000000001" customHeight="1" x14ac:dyDescent="0.25">
      <c r="Q1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5" spans="17:17" ht="17.100000000000001" customHeight="1" x14ac:dyDescent="0.25">
      <c r="Q1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6" spans="17:17" ht="17.100000000000001" customHeight="1" x14ac:dyDescent="0.25">
      <c r="Q1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7" spans="17:17" ht="17.100000000000001" customHeight="1" x14ac:dyDescent="0.25">
      <c r="Q1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8" spans="17:17" ht="17.100000000000001" customHeight="1" x14ac:dyDescent="0.25">
      <c r="Q1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9" spans="17:17" ht="17.100000000000001" customHeight="1" x14ac:dyDescent="0.25">
      <c r="Q1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0" spans="17:17" ht="17.100000000000001" customHeight="1" x14ac:dyDescent="0.25">
      <c r="Q1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1" spans="17:17" ht="17.100000000000001" customHeight="1" x14ac:dyDescent="0.25">
      <c r="Q1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2" spans="17:17" ht="17.100000000000001" customHeight="1" x14ac:dyDescent="0.25">
      <c r="Q1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3" spans="17:17" ht="17.100000000000001" customHeight="1" x14ac:dyDescent="0.25">
      <c r="Q1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4" spans="17:17" ht="17.100000000000001" customHeight="1" x14ac:dyDescent="0.25">
      <c r="Q1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5" spans="17:17" ht="17.100000000000001" customHeight="1" x14ac:dyDescent="0.25">
      <c r="Q1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6" spans="17:17" ht="17.100000000000001" customHeight="1" x14ac:dyDescent="0.25">
      <c r="Q1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7" spans="17:17" ht="17.100000000000001" customHeight="1" x14ac:dyDescent="0.25">
      <c r="Q1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8" spans="17:17" ht="17.100000000000001" customHeight="1" x14ac:dyDescent="0.25">
      <c r="Q1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9" spans="17:17" ht="17.100000000000001" customHeight="1" x14ac:dyDescent="0.25">
      <c r="Q1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0" spans="17:17" ht="17.100000000000001" customHeight="1" x14ac:dyDescent="0.25">
      <c r="Q1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1" spans="17:17" ht="17.100000000000001" customHeight="1" x14ac:dyDescent="0.25">
      <c r="Q1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2" spans="17:17" ht="17.100000000000001" customHeight="1" x14ac:dyDescent="0.25">
      <c r="Q1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3" spans="17:17" ht="17.100000000000001" customHeight="1" x14ac:dyDescent="0.25">
      <c r="Q1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4" spans="17:17" ht="17.100000000000001" customHeight="1" x14ac:dyDescent="0.25">
      <c r="Q1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5" spans="17:17" ht="17.100000000000001" customHeight="1" x14ac:dyDescent="0.25">
      <c r="Q1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6" spans="17:17" ht="17.100000000000001" customHeight="1" x14ac:dyDescent="0.25">
      <c r="Q1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7" spans="17:17" ht="17.100000000000001" customHeight="1" x14ac:dyDescent="0.25">
      <c r="Q1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8" spans="17:17" ht="17.100000000000001" customHeight="1" x14ac:dyDescent="0.25">
      <c r="Q1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9" spans="17:17" ht="17.100000000000001" customHeight="1" x14ac:dyDescent="0.25">
      <c r="Q1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0" spans="17:17" ht="17.100000000000001" customHeight="1" x14ac:dyDescent="0.25">
      <c r="Q1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1" spans="17:17" ht="17.100000000000001" customHeight="1" x14ac:dyDescent="0.25">
      <c r="Q1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2" spans="17:17" ht="17.100000000000001" customHeight="1" x14ac:dyDescent="0.25">
      <c r="Q1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3" spans="17:17" ht="17.100000000000001" customHeight="1" x14ac:dyDescent="0.25">
      <c r="Q1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4" spans="17:17" ht="17.100000000000001" customHeight="1" x14ac:dyDescent="0.25">
      <c r="Q1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5" spans="17:17" ht="17.100000000000001" customHeight="1" x14ac:dyDescent="0.25">
      <c r="Q1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6" spans="17:17" ht="17.100000000000001" customHeight="1" x14ac:dyDescent="0.25">
      <c r="Q1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7" spans="17:17" ht="17.100000000000001" customHeight="1" x14ac:dyDescent="0.25">
      <c r="Q1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8" spans="17:17" ht="17.100000000000001" customHeight="1" x14ac:dyDescent="0.25">
      <c r="Q1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9" spans="17:17" ht="17.100000000000001" customHeight="1" x14ac:dyDescent="0.25">
      <c r="Q1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0" spans="17:17" ht="17.100000000000001" customHeight="1" x14ac:dyDescent="0.25">
      <c r="Q1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1" spans="17:17" ht="17.100000000000001" customHeight="1" x14ac:dyDescent="0.25">
      <c r="Q1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2" spans="17:17" ht="17.100000000000001" customHeight="1" x14ac:dyDescent="0.25">
      <c r="Q1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3" spans="17:17" ht="17.100000000000001" customHeight="1" x14ac:dyDescent="0.25">
      <c r="Q1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4" spans="17:17" ht="17.100000000000001" customHeight="1" x14ac:dyDescent="0.25">
      <c r="Q1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5" spans="17:17" ht="17.100000000000001" customHeight="1" x14ac:dyDescent="0.25">
      <c r="Q1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6" spans="17:17" ht="17.100000000000001" customHeight="1" x14ac:dyDescent="0.25">
      <c r="Q1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7" spans="17:17" ht="17.100000000000001" customHeight="1" x14ac:dyDescent="0.25">
      <c r="Q1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8" spans="17:17" ht="17.100000000000001" customHeight="1" x14ac:dyDescent="0.25">
      <c r="Q1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9" spans="17:17" ht="17.100000000000001" customHeight="1" x14ac:dyDescent="0.25">
      <c r="Q1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0" spans="17:17" ht="17.100000000000001" customHeight="1" x14ac:dyDescent="0.25">
      <c r="Q1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1" spans="17:17" ht="17.100000000000001" customHeight="1" x14ac:dyDescent="0.25">
      <c r="Q1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2" spans="17:17" ht="17.100000000000001" customHeight="1" x14ac:dyDescent="0.25">
      <c r="Q1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3" spans="17:17" ht="17.100000000000001" customHeight="1" x14ac:dyDescent="0.25">
      <c r="Q1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4" spans="17:17" ht="17.100000000000001" customHeight="1" x14ac:dyDescent="0.25">
      <c r="Q1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5" spans="17:17" ht="17.100000000000001" customHeight="1" x14ac:dyDescent="0.25">
      <c r="Q1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6" spans="17:17" ht="17.100000000000001" customHeight="1" x14ac:dyDescent="0.25">
      <c r="Q1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7" spans="17:17" ht="17.100000000000001" customHeight="1" x14ac:dyDescent="0.25">
      <c r="Q1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8" spans="17:17" ht="17.100000000000001" customHeight="1" x14ac:dyDescent="0.25">
      <c r="Q1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9" spans="17:17" ht="17.100000000000001" customHeight="1" x14ac:dyDescent="0.25">
      <c r="Q1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0" spans="17:17" ht="17.100000000000001" customHeight="1" x14ac:dyDescent="0.25">
      <c r="Q1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1" spans="17:17" ht="17.100000000000001" customHeight="1" x14ac:dyDescent="0.25">
      <c r="Q1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2" spans="17:17" ht="17.100000000000001" customHeight="1" x14ac:dyDescent="0.25">
      <c r="Q1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3" spans="17:17" ht="17.100000000000001" customHeight="1" x14ac:dyDescent="0.25">
      <c r="Q1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4" spans="17:17" ht="17.100000000000001" customHeight="1" x14ac:dyDescent="0.25">
      <c r="Q1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5" spans="17:17" ht="17.100000000000001" customHeight="1" x14ac:dyDescent="0.25">
      <c r="Q1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6" spans="17:17" ht="17.100000000000001" customHeight="1" x14ac:dyDescent="0.25">
      <c r="Q1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7" spans="17:17" ht="17.100000000000001" customHeight="1" x14ac:dyDescent="0.25">
      <c r="Q1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8" spans="17:17" ht="17.100000000000001" customHeight="1" x14ac:dyDescent="0.25">
      <c r="Q1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9" spans="17:17" ht="17.100000000000001" customHeight="1" x14ac:dyDescent="0.25">
      <c r="Q1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0" spans="17:17" ht="17.100000000000001" customHeight="1" x14ac:dyDescent="0.25">
      <c r="Q1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1" spans="17:17" ht="17.100000000000001" customHeight="1" x14ac:dyDescent="0.25">
      <c r="Q1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2" spans="17:17" ht="17.100000000000001" customHeight="1" x14ac:dyDescent="0.25">
      <c r="Q1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3" spans="17:17" ht="17.100000000000001" customHeight="1" x14ac:dyDescent="0.25">
      <c r="Q1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4" spans="17:17" ht="17.100000000000001" customHeight="1" x14ac:dyDescent="0.25">
      <c r="Q1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5" spans="17:17" ht="17.100000000000001" customHeight="1" x14ac:dyDescent="0.25">
      <c r="Q1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6" spans="17:17" ht="17.100000000000001" customHeight="1" x14ac:dyDescent="0.25">
      <c r="Q1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7" spans="17:17" ht="17.100000000000001" customHeight="1" x14ac:dyDescent="0.25">
      <c r="Q1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8" spans="17:17" ht="17.100000000000001" customHeight="1" x14ac:dyDescent="0.25">
      <c r="Q1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9" spans="17:17" ht="17.100000000000001" customHeight="1" x14ac:dyDescent="0.25">
      <c r="Q1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0" spans="17:17" ht="17.100000000000001" customHeight="1" x14ac:dyDescent="0.25">
      <c r="Q1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1" spans="17:17" ht="17.100000000000001" customHeight="1" x14ac:dyDescent="0.25">
      <c r="Q1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2" spans="17:17" ht="17.100000000000001" customHeight="1" x14ac:dyDescent="0.25">
      <c r="Q1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3" spans="17:17" ht="17.100000000000001" customHeight="1" x14ac:dyDescent="0.25">
      <c r="Q1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4" spans="17:17" ht="17.100000000000001" customHeight="1" x14ac:dyDescent="0.25">
      <c r="Q1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5" spans="17:17" ht="17.100000000000001" customHeight="1" x14ac:dyDescent="0.25">
      <c r="Q1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6" spans="17:17" ht="17.100000000000001" customHeight="1" x14ac:dyDescent="0.25">
      <c r="Q1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7" spans="17:17" ht="17.100000000000001" customHeight="1" x14ac:dyDescent="0.25">
      <c r="Q1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8" spans="17:17" ht="17.100000000000001" customHeight="1" x14ac:dyDescent="0.25">
      <c r="Q1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9" spans="17:17" ht="17.100000000000001" customHeight="1" x14ac:dyDescent="0.25">
      <c r="Q1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0" spans="17:17" ht="17.100000000000001" customHeight="1" x14ac:dyDescent="0.25">
      <c r="Q1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1" spans="17:17" ht="17.100000000000001" customHeight="1" x14ac:dyDescent="0.25">
      <c r="Q1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2" spans="17:17" ht="17.100000000000001" customHeight="1" x14ac:dyDescent="0.25">
      <c r="Q1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3" spans="17:17" ht="17.100000000000001" customHeight="1" x14ac:dyDescent="0.25">
      <c r="Q1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4" spans="17:17" ht="17.100000000000001" customHeight="1" x14ac:dyDescent="0.25">
      <c r="Q1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5" spans="17:17" ht="17.100000000000001" customHeight="1" x14ac:dyDescent="0.25">
      <c r="Q1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6" spans="17:17" ht="17.100000000000001" customHeight="1" x14ac:dyDescent="0.25">
      <c r="Q1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7" spans="17:17" ht="17.100000000000001" customHeight="1" x14ac:dyDescent="0.25">
      <c r="Q1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8" spans="17:17" ht="17.100000000000001" customHeight="1" x14ac:dyDescent="0.25">
      <c r="Q1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9" spans="17:17" ht="17.100000000000001" customHeight="1" x14ac:dyDescent="0.25">
      <c r="Q1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0" spans="17:17" ht="17.100000000000001" customHeight="1" x14ac:dyDescent="0.25">
      <c r="Q1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1" spans="17:17" ht="17.100000000000001" customHeight="1" x14ac:dyDescent="0.25">
      <c r="Q1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2" spans="17:17" ht="17.100000000000001" customHeight="1" x14ac:dyDescent="0.25">
      <c r="Q1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3" spans="17:17" ht="17.100000000000001" customHeight="1" x14ac:dyDescent="0.25">
      <c r="Q1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4" spans="17:17" ht="17.100000000000001" customHeight="1" x14ac:dyDescent="0.25">
      <c r="Q1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5" spans="17:17" ht="17.100000000000001" customHeight="1" x14ac:dyDescent="0.25">
      <c r="Q1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6" spans="17:17" ht="17.100000000000001" customHeight="1" x14ac:dyDescent="0.25">
      <c r="Q1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7" spans="17:17" ht="17.100000000000001" customHeight="1" x14ac:dyDescent="0.25">
      <c r="Q1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8" spans="17:17" ht="17.100000000000001" customHeight="1" x14ac:dyDescent="0.25">
      <c r="Q1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9" spans="17:17" ht="17.100000000000001" customHeight="1" x14ac:dyDescent="0.25">
      <c r="Q1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0" spans="17:17" ht="17.100000000000001" customHeight="1" x14ac:dyDescent="0.25">
      <c r="Q1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1" spans="17:17" ht="17.100000000000001" customHeight="1" x14ac:dyDescent="0.25">
      <c r="Q1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2" spans="17:17" ht="17.100000000000001" customHeight="1" x14ac:dyDescent="0.25">
      <c r="Q1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3" spans="17:17" ht="17.100000000000001" customHeight="1" x14ac:dyDescent="0.25">
      <c r="Q1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4" spans="17:17" ht="17.100000000000001" customHeight="1" x14ac:dyDescent="0.25">
      <c r="Q1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5" spans="17:17" ht="17.100000000000001" customHeight="1" x14ac:dyDescent="0.25">
      <c r="Q1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6" spans="17:17" ht="17.100000000000001" customHeight="1" x14ac:dyDescent="0.25">
      <c r="Q1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7" spans="17:17" ht="17.100000000000001" customHeight="1" x14ac:dyDescent="0.25">
      <c r="Q1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8" spans="17:17" ht="17.100000000000001" customHeight="1" x14ac:dyDescent="0.25">
      <c r="Q1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9" spans="17:17" ht="17.100000000000001" customHeight="1" x14ac:dyDescent="0.25">
      <c r="Q1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0" spans="17:17" ht="17.100000000000001" customHeight="1" x14ac:dyDescent="0.25">
      <c r="Q1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1" spans="17:17" ht="17.100000000000001" customHeight="1" x14ac:dyDescent="0.25">
      <c r="Q1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2" spans="17:17" ht="17.100000000000001" customHeight="1" x14ac:dyDescent="0.25">
      <c r="Q1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3" spans="17:17" ht="17.100000000000001" customHeight="1" x14ac:dyDescent="0.25">
      <c r="Q1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4" spans="17:17" ht="17.100000000000001" customHeight="1" x14ac:dyDescent="0.25">
      <c r="Q1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5" spans="17:17" ht="17.100000000000001" customHeight="1" x14ac:dyDescent="0.25">
      <c r="Q1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6" spans="17:17" ht="17.100000000000001" customHeight="1" x14ac:dyDescent="0.25">
      <c r="Q1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7" spans="17:17" ht="17.100000000000001" customHeight="1" x14ac:dyDescent="0.25">
      <c r="Q1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8" spans="17:17" ht="17.100000000000001" customHeight="1" x14ac:dyDescent="0.25">
      <c r="Q1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9" spans="17:17" ht="17.100000000000001" customHeight="1" x14ac:dyDescent="0.25">
      <c r="Q1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0" spans="17:17" ht="17.100000000000001" customHeight="1" x14ac:dyDescent="0.25">
      <c r="Q1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1" spans="17:17" ht="17.100000000000001" customHeight="1" x14ac:dyDescent="0.25">
      <c r="Q1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2" spans="17:17" ht="17.100000000000001" customHeight="1" x14ac:dyDescent="0.25">
      <c r="Q1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3" spans="17:17" ht="17.100000000000001" customHeight="1" x14ac:dyDescent="0.25">
      <c r="Q1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4" spans="17:17" ht="17.100000000000001" customHeight="1" x14ac:dyDescent="0.25">
      <c r="Q1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5" spans="17:17" ht="17.100000000000001" customHeight="1" x14ac:dyDescent="0.25">
      <c r="Q1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6" spans="17:17" ht="17.100000000000001" customHeight="1" x14ac:dyDescent="0.25">
      <c r="Q1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7" spans="17:17" ht="17.100000000000001" customHeight="1" x14ac:dyDescent="0.25">
      <c r="Q1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8" spans="17:17" ht="17.100000000000001" customHeight="1" x14ac:dyDescent="0.25">
      <c r="Q1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9" spans="17:17" ht="17.100000000000001" customHeight="1" x14ac:dyDescent="0.25">
      <c r="Q1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0" spans="17:17" ht="17.100000000000001" customHeight="1" x14ac:dyDescent="0.25">
      <c r="Q1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1" spans="17:17" ht="17.100000000000001" customHeight="1" x14ac:dyDescent="0.25">
      <c r="Q1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2" spans="17:17" ht="17.100000000000001" customHeight="1" x14ac:dyDescent="0.25">
      <c r="Q1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3" spans="17:17" ht="17.100000000000001" customHeight="1" x14ac:dyDescent="0.25">
      <c r="Q1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4" spans="17:17" ht="17.100000000000001" customHeight="1" x14ac:dyDescent="0.25">
      <c r="Q1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5" spans="17:17" ht="17.100000000000001" customHeight="1" x14ac:dyDescent="0.25">
      <c r="Q1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6" spans="17:17" ht="17.100000000000001" customHeight="1" x14ac:dyDescent="0.25">
      <c r="Q1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7" spans="17:17" ht="17.100000000000001" customHeight="1" x14ac:dyDescent="0.25">
      <c r="Q1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8" spans="17:17" ht="17.100000000000001" customHeight="1" x14ac:dyDescent="0.25">
      <c r="Q1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9" spans="17:17" ht="17.100000000000001" customHeight="1" x14ac:dyDescent="0.25">
      <c r="Q1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0" spans="17:17" ht="17.100000000000001" customHeight="1" x14ac:dyDescent="0.25">
      <c r="Q1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1" spans="17:17" ht="17.100000000000001" customHeight="1" x14ac:dyDescent="0.25">
      <c r="Q1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2" spans="17:17" ht="17.100000000000001" customHeight="1" x14ac:dyDescent="0.25">
      <c r="Q1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3" spans="17:17" ht="17.100000000000001" customHeight="1" x14ac:dyDescent="0.25">
      <c r="Q1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4" spans="17:17" ht="17.100000000000001" customHeight="1" x14ac:dyDescent="0.25">
      <c r="Q1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5" spans="17:17" ht="17.100000000000001" customHeight="1" x14ac:dyDescent="0.25">
      <c r="Q1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6" spans="17:17" ht="17.100000000000001" customHeight="1" x14ac:dyDescent="0.25">
      <c r="Q1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7" spans="17:17" ht="17.100000000000001" customHeight="1" x14ac:dyDescent="0.25">
      <c r="Q1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8" spans="17:17" ht="17.100000000000001" customHeight="1" x14ac:dyDescent="0.25">
      <c r="Q1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9" spans="17:17" ht="17.100000000000001" customHeight="1" x14ac:dyDescent="0.25">
      <c r="Q1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0" spans="17:17" ht="17.100000000000001" customHeight="1" x14ac:dyDescent="0.25">
      <c r="Q1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1" spans="17:17" ht="17.100000000000001" customHeight="1" x14ac:dyDescent="0.25">
      <c r="Q1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2" spans="17:17" ht="17.100000000000001" customHeight="1" x14ac:dyDescent="0.25">
      <c r="Q1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3" spans="17:17" ht="17.100000000000001" customHeight="1" x14ac:dyDescent="0.25">
      <c r="Q1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4" spans="17:17" ht="17.100000000000001" customHeight="1" x14ac:dyDescent="0.25">
      <c r="Q1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5" spans="17:17" ht="17.100000000000001" customHeight="1" x14ac:dyDescent="0.25">
      <c r="Q1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6" spans="17:17" ht="17.100000000000001" customHeight="1" x14ac:dyDescent="0.25">
      <c r="Q1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7" spans="17:17" ht="17.100000000000001" customHeight="1" x14ac:dyDescent="0.25">
      <c r="Q1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8" spans="17:17" ht="17.100000000000001" customHeight="1" x14ac:dyDescent="0.25">
      <c r="Q1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9" spans="17:17" ht="17.100000000000001" customHeight="1" x14ac:dyDescent="0.25">
      <c r="Q1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0" spans="17:17" ht="17.100000000000001" customHeight="1" x14ac:dyDescent="0.25">
      <c r="Q1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1" spans="17:17" ht="17.100000000000001" customHeight="1" x14ac:dyDescent="0.25">
      <c r="Q1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2" spans="17:17" ht="17.100000000000001" customHeight="1" x14ac:dyDescent="0.25">
      <c r="Q1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3" spans="17:17" ht="17.100000000000001" customHeight="1" x14ac:dyDescent="0.25">
      <c r="Q1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4" spans="17:17" ht="17.100000000000001" customHeight="1" x14ac:dyDescent="0.25">
      <c r="Q1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5" spans="17:17" ht="17.100000000000001" customHeight="1" x14ac:dyDescent="0.25">
      <c r="Q1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6" spans="17:17" ht="17.100000000000001" customHeight="1" x14ac:dyDescent="0.25">
      <c r="Q1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7" spans="17:17" ht="17.100000000000001" customHeight="1" x14ac:dyDescent="0.25">
      <c r="Q1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8" spans="17:17" ht="17.100000000000001" customHeight="1" x14ac:dyDescent="0.25">
      <c r="Q1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9" spans="17:17" ht="17.100000000000001" customHeight="1" x14ac:dyDescent="0.25">
      <c r="Q1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0" spans="17:17" ht="17.100000000000001" customHeight="1" x14ac:dyDescent="0.25">
      <c r="Q1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1" spans="17:17" ht="17.100000000000001" customHeight="1" x14ac:dyDescent="0.25">
      <c r="Q1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2" spans="17:17" ht="17.100000000000001" customHeight="1" x14ac:dyDescent="0.25">
      <c r="Q1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3" spans="17:17" ht="17.100000000000001" customHeight="1" x14ac:dyDescent="0.25">
      <c r="Q1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4" spans="17:17" ht="17.100000000000001" customHeight="1" x14ac:dyDescent="0.25">
      <c r="Q1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5" spans="17:17" ht="17.100000000000001" customHeight="1" x14ac:dyDescent="0.25">
      <c r="Q1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6" spans="17:17" ht="17.100000000000001" customHeight="1" x14ac:dyDescent="0.25">
      <c r="Q1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7" spans="17:17" ht="17.100000000000001" customHeight="1" x14ac:dyDescent="0.25">
      <c r="Q1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8" spans="17:17" ht="17.100000000000001" customHeight="1" x14ac:dyDescent="0.25">
      <c r="Q1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9" spans="17:17" ht="17.100000000000001" customHeight="1" x14ac:dyDescent="0.25">
      <c r="Q1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0" spans="17:17" ht="17.100000000000001" customHeight="1" x14ac:dyDescent="0.25">
      <c r="Q1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1" spans="17:17" ht="17.100000000000001" customHeight="1" x14ac:dyDescent="0.25">
      <c r="Q1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2" spans="17:17" ht="17.100000000000001" customHeight="1" x14ac:dyDescent="0.25">
      <c r="Q1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3" spans="17:17" ht="17.100000000000001" customHeight="1" x14ac:dyDescent="0.25">
      <c r="Q1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4" spans="17:17" ht="17.100000000000001" customHeight="1" x14ac:dyDescent="0.25">
      <c r="Q1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5" spans="17:17" ht="17.100000000000001" customHeight="1" x14ac:dyDescent="0.25">
      <c r="Q1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6" spans="17:17" ht="17.100000000000001" customHeight="1" x14ac:dyDescent="0.25">
      <c r="Q1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7" spans="17:17" ht="17.100000000000001" customHeight="1" x14ac:dyDescent="0.25">
      <c r="Q1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8" spans="17:17" ht="17.100000000000001" customHeight="1" x14ac:dyDescent="0.25">
      <c r="Q1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9" spans="17:17" ht="17.100000000000001" customHeight="1" x14ac:dyDescent="0.25">
      <c r="Q1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0" spans="17:17" ht="17.100000000000001" customHeight="1" x14ac:dyDescent="0.25">
      <c r="Q1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1" spans="17:17" ht="17.100000000000001" customHeight="1" x14ac:dyDescent="0.25">
      <c r="Q1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2" spans="17:17" ht="17.100000000000001" customHeight="1" x14ac:dyDescent="0.25">
      <c r="Q1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3" spans="17:17" ht="17.100000000000001" customHeight="1" x14ac:dyDescent="0.25">
      <c r="Q1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4" spans="17:17" ht="17.100000000000001" customHeight="1" x14ac:dyDescent="0.25">
      <c r="Q1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5" spans="17:17" ht="17.100000000000001" customHeight="1" x14ac:dyDescent="0.25">
      <c r="Q1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6" spans="17:17" ht="17.100000000000001" customHeight="1" x14ac:dyDescent="0.25">
      <c r="Q1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7" spans="17:17" ht="17.100000000000001" customHeight="1" x14ac:dyDescent="0.25">
      <c r="Q1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8" spans="17:17" ht="17.100000000000001" customHeight="1" x14ac:dyDescent="0.25">
      <c r="Q1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9" spans="17:17" ht="17.100000000000001" customHeight="1" x14ac:dyDescent="0.25">
      <c r="Q1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0" spans="17:17" ht="17.100000000000001" customHeight="1" x14ac:dyDescent="0.25">
      <c r="Q1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1" spans="17:17" ht="17.100000000000001" customHeight="1" x14ac:dyDescent="0.25">
      <c r="Q1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2" spans="17:17" ht="17.100000000000001" customHeight="1" x14ac:dyDescent="0.25">
      <c r="Q1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3" spans="17:17" ht="17.100000000000001" customHeight="1" x14ac:dyDescent="0.25">
      <c r="Q1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4" spans="17:17" ht="17.100000000000001" customHeight="1" x14ac:dyDescent="0.25">
      <c r="Q1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5" spans="17:17" ht="17.100000000000001" customHeight="1" x14ac:dyDescent="0.25">
      <c r="Q1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6" spans="17:17" ht="17.100000000000001" customHeight="1" x14ac:dyDescent="0.25">
      <c r="Q1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7" spans="17:17" ht="17.100000000000001" customHeight="1" x14ac:dyDescent="0.25">
      <c r="Q1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8" spans="17:17" ht="17.100000000000001" customHeight="1" x14ac:dyDescent="0.25">
      <c r="Q1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9" spans="17:17" ht="17.100000000000001" customHeight="1" x14ac:dyDescent="0.25">
      <c r="Q1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0" spans="17:17" ht="17.100000000000001" customHeight="1" x14ac:dyDescent="0.25">
      <c r="Q1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1" spans="17:17" ht="17.100000000000001" customHeight="1" x14ac:dyDescent="0.25">
      <c r="Q1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2" spans="17:17" ht="17.100000000000001" customHeight="1" x14ac:dyDescent="0.25">
      <c r="Q1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3" spans="17:17" ht="17.100000000000001" customHeight="1" x14ac:dyDescent="0.25">
      <c r="Q1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4" spans="17:17" ht="17.100000000000001" customHeight="1" x14ac:dyDescent="0.25">
      <c r="Q1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5" spans="17:17" ht="17.100000000000001" customHeight="1" x14ac:dyDescent="0.25">
      <c r="Q1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6" spans="17:17" ht="17.100000000000001" customHeight="1" x14ac:dyDescent="0.25">
      <c r="Q1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7" spans="17:17" ht="17.100000000000001" customHeight="1" x14ac:dyDescent="0.25">
      <c r="Q1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8" spans="17:17" ht="17.100000000000001" customHeight="1" x14ac:dyDescent="0.25">
      <c r="Q1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9" spans="17:17" ht="17.100000000000001" customHeight="1" x14ac:dyDescent="0.25">
      <c r="Q1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0" spans="17:17" ht="17.100000000000001" customHeight="1" x14ac:dyDescent="0.25">
      <c r="Q1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1" spans="17:17" ht="17.100000000000001" customHeight="1" x14ac:dyDescent="0.25">
      <c r="Q1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2" spans="17:17" ht="17.100000000000001" customHeight="1" x14ac:dyDescent="0.25">
      <c r="Q1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3" spans="17:17" ht="17.100000000000001" customHeight="1" x14ac:dyDescent="0.25">
      <c r="Q1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4" spans="17:17" ht="17.100000000000001" customHeight="1" x14ac:dyDescent="0.25">
      <c r="Q1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5" spans="17:17" ht="17.100000000000001" customHeight="1" x14ac:dyDescent="0.25">
      <c r="Q1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6" spans="17:17" ht="17.100000000000001" customHeight="1" x14ac:dyDescent="0.25">
      <c r="Q1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7" spans="17:17" ht="17.100000000000001" customHeight="1" x14ac:dyDescent="0.25">
      <c r="Q1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8" spans="17:17" ht="17.100000000000001" customHeight="1" x14ac:dyDescent="0.25">
      <c r="Q1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9" spans="17:17" ht="17.100000000000001" customHeight="1" x14ac:dyDescent="0.25">
      <c r="Q1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0" spans="17:17" ht="17.100000000000001" customHeight="1" x14ac:dyDescent="0.25">
      <c r="Q1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1" spans="17:17" ht="17.100000000000001" customHeight="1" x14ac:dyDescent="0.25">
      <c r="Q1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2" spans="17:17" ht="17.100000000000001" customHeight="1" x14ac:dyDescent="0.25">
      <c r="Q1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3" spans="17:17" ht="17.100000000000001" customHeight="1" x14ac:dyDescent="0.25">
      <c r="Q1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4" spans="17:17" ht="17.100000000000001" customHeight="1" x14ac:dyDescent="0.25">
      <c r="Q1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5" spans="17:17" ht="17.100000000000001" customHeight="1" x14ac:dyDescent="0.25">
      <c r="Q1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6" spans="17:17" ht="17.100000000000001" customHeight="1" x14ac:dyDescent="0.25">
      <c r="Q1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7" spans="17:17" ht="17.100000000000001" customHeight="1" x14ac:dyDescent="0.25">
      <c r="Q1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8" spans="17:17" ht="17.100000000000001" customHeight="1" x14ac:dyDescent="0.25">
      <c r="Q1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9" spans="17:17" ht="17.100000000000001" customHeight="1" x14ac:dyDescent="0.25">
      <c r="Q1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0" spans="17:17" ht="17.100000000000001" customHeight="1" x14ac:dyDescent="0.25">
      <c r="Q1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1" spans="17:17" ht="17.100000000000001" customHeight="1" x14ac:dyDescent="0.25">
      <c r="Q1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2" spans="17:17" ht="17.100000000000001" customHeight="1" x14ac:dyDescent="0.25">
      <c r="Q1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3" spans="17:17" ht="17.100000000000001" customHeight="1" x14ac:dyDescent="0.25">
      <c r="Q1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4" spans="17:17" ht="17.100000000000001" customHeight="1" x14ac:dyDescent="0.25">
      <c r="Q1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5" spans="17:17" ht="17.100000000000001" customHeight="1" x14ac:dyDescent="0.25">
      <c r="Q1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6" spans="17:17" ht="17.100000000000001" customHeight="1" x14ac:dyDescent="0.25">
      <c r="Q1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7" spans="17:17" ht="17.100000000000001" customHeight="1" x14ac:dyDescent="0.25">
      <c r="Q1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8" spans="17:17" ht="17.100000000000001" customHeight="1" x14ac:dyDescent="0.25">
      <c r="Q1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9" spans="17:17" ht="17.100000000000001" customHeight="1" x14ac:dyDescent="0.25">
      <c r="Q1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0" spans="17:17" ht="17.100000000000001" customHeight="1" x14ac:dyDescent="0.25">
      <c r="Q2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1" spans="17:17" ht="17.100000000000001" customHeight="1" x14ac:dyDescent="0.25">
      <c r="Q2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2" spans="17:17" ht="17.100000000000001" customHeight="1" x14ac:dyDescent="0.25">
      <c r="Q2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3" spans="17:17" ht="17.100000000000001" customHeight="1" x14ac:dyDescent="0.25">
      <c r="Q2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4" spans="17:17" ht="17.100000000000001" customHeight="1" x14ac:dyDescent="0.25">
      <c r="Q2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5" spans="17:17" ht="17.100000000000001" customHeight="1" x14ac:dyDescent="0.25">
      <c r="Q2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6" spans="17:17" ht="17.100000000000001" customHeight="1" x14ac:dyDescent="0.25">
      <c r="Q2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7" spans="17:17" ht="17.100000000000001" customHeight="1" x14ac:dyDescent="0.25">
      <c r="Q2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8" spans="17:17" ht="17.100000000000001" customHeight="1" x14ac:dyDescent="0.25">
      <c r="Q2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9" spans="17:17" ht="17.100000000000001" customHeight="1" x14ac:dyDescent="0.25">
      <c r="Q2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0" spans="17:17" ht="17.100000000000001" customHeight="1" x14ac:dyDescent="0.25">
      <c r="Q2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1" spans="17:17" ht="17.100000000000001" customHeight="1" x14ac:dyDescent="0.25">
      <c r="Q2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2" spans="17:17" ht="17.100000000000001" customHeight="1" x14ac:dyDescent="0.25">
      <c r="Q2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3" spans="17:17" ht="17.100000000000001" customHeight="1" x14ac:dyDescent="0.25">
      <c r="Q2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4" spans="17:17" ht="17.100000000000001" customHeight="1" x14ac:dyDescent="0.25">
      <c r="Q2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5" spans="17:17" ht="17.100000000000001" customHeight="1" x14ac:dyDescent="0.25">
      <c r="Q2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6" spans="17:17" ht="17.100000000000001" customHeight="1" x14ac:dyDescent="0.25">
      <c r="Q2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7" spans="17:17" ht="17.100000000000001" customHeight="1" x14ac:dyDescent="0.25">
      <c r="Q2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8" spans="17:17" ht="17.100000000000001" customHeight="1" x14ac:dyDescent="0.25">
      <c r="Q2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9" spans="17:17" ht="17.100000000000001" customHeight="1" x14ac:dyDescent="0.25">
      <c r="Q2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0" spans="17:17" ht="17.100000000000001" customHeight="1" x14ac:dyDescent="0.25">
      <c r="Q2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1" spans="17:17" ht="17.100000000000001" customHeight="1" x14ac:dyDescent="0.25">
      <c r="Q2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2" spans="17:17" ht="17.100000000000001" customHeight="1" x14ac:dyDescent="0.25">
      <c r="Q2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3" spans="17:17" ht="17.100000000000001" customHeight="1" x14ac:dyDescent="0.25">
      <c r="Q2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4" spans="17:17" ht="17.100000000000001" customHeight="1" x14ac:dyDescent="0.25">
      <c r="Q2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5" spans="17:17" ht="17.100000000000001" customHeight="1" x14ac:dyDescent="0.25">
      <c r="Q2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6" spans="17:17" ht="17.100000000000001" customHeight="1" x14ac:dyDescent="0.25">
      <c r="Q2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7" spans="17:17" ht="17.100000000000001" customHeight="1" x14ac:dyDescent="0.25">
      <c r="Q2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8" spans="17:17" ht="17.100000000000001" customHeight="1" x14ac:dyDescent="0.25">
      <c r="Q2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9" spans="17:17" ht="17.100000000000001" customHeight="1" x14ac:dyDescent="0.25">
      <c r="Q2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0" spans="17:17" ht="17.100000000000001" customHeight="1" x14ac:dyDescent="0.25">
      <c r="Q2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1" spans="17:17" ht="17.100000000000001" customHeight="1" x14ac:dyDescent="0.25">
      <c r="Q2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2" spans="17:17" ht="17.100000000000001" customHeight="1" x14ac:dyDescent="0.25">
      <c r="Q2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3" spans="17:17" ht="17.100000000000001" customHeight="1" x14ac:dyDescent="0.25">
      <c r="Q2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4" spans="17:17" ht="17.100000000000001" customHeight="1" x14ac:dyDescent="0.25">
      <c r="Q2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5" spans="17:17" ht="17.100000000000001" customHeight="1" x14ac:dyDescent="0.25">
      <c r="Q2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6" spans="17:17" ht="17.100000000000001" customHeight="1" x14ac:dyDescent="0.25">
      <c r="Q2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7" spans="17:17" ht="17.100000000000001" customHeight="1" x14ac:dyDescent="0.25">
      <c r="Q2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8" spans="17:17" ht="17.100000000000001" customHeight="1" x14ac:dyDescent="0.25">
      <c r="Q2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9" spans="17:17" ht="17.100000000000001" customHeight="1" x14ac:dyDescent="0.25">
      <c r="Q2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0" spans="17:17" ht="17.100000000000001" customHeight="1" x14ac:dyDescent="0.25">
      <c r="Q2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1" spans="17:17" ht="17.100000000000001" customHeight="1" x14ac:dyDescent="0.25">
      <c r="Q2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2" spans="17:17" ht="17.100000000000001" customHeight="1" x14ac:dyDescent="0.25">
      <c r="Q2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3" spans="17:17" ht="17.100000000000001" customHeight="1" x14ac:dyDescent="0.25">
      <c r="Q2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4" spans="17:17" ht="17.100000000000001" customHeight="1" x14ac:dyDescent="0.25">
      <c r="Q2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5" spans="17:17" ht="17.100000000000001" customHeight="1" x14ac:dyDescent="0.25">
      <c r="Q2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6" spans="17:17" ht="17.100000000000001" customHeight="1" x14ac:dyDescent="0.25">
      <c r="Q2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7" spans="17:17" ht="17.100000000000001" customHeight="1" x14ac:dyDescent="0.25">
      <c r="Q2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8" spans="17:17" ht="17.100000000000001" customHeight="1" x14ac:dyDescent="0.25">
      <c r="Q2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9" spans="17:17" ht="17.100000000000001" customHeight="1" x14ac:dyDescent="0.25">
      <c r="Q2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0" spans="17:17" ht="17.100000000000001" customHeight="1" x14ac:dyDescent="0.25">
      <c r="Q2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1" spans="17:17" ht="17.100000000000001" customHeight="1" x14ac:dyDescent="0.25">
      <c r="Q2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2" spans="17:17" ht="17.100000000000001" customHeight="1" x14ac:dyDescent="0.25">
      <c r="Q2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3" spans="17:17" ht="17.100000000000001" customHeight="1" x14ac:dyDescent="0.25">
      <c r="Q2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4" spans="17:17" ht="17.100000000000001" customHeight="1" x14ac:dyDescent="0.25">
      <c r="Q2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5" spans="17:17" ht="17.100000000000001" customHeight="1" x14ac:dyDescent="0.25">
      <c r="Q2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6" spans="17:17" ht="17.100000000000001" customHeight="1" x14ac:dyDescent="0.25">
      <c r="Q2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7" spans="17:17" ht="17.100000000000001" customHeight="1" x14ac:dyDescent="0.25">
      <c r="Q2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8" spans="17:17" ht="17.100000000000001" customHeight="1" x14ac:dyDescent="0.25">
      <c r="Q2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9" spans="17:17" ht="17.100000000000001" customHeight="1" x14ac:dyDescent="0.25">
      <c r="Q2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0" spans="17:17" ht="17.100000000000001" customHeight="1" x14ac:dyDescent="0.25">
      <c r="Q2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1" spans="17:17" ht="17.100000000000001" customHeight="1" x14ac:dyDescent="0.25">
      <c r="Q2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2" spans="17:17" ht="17.100000000000001" customHeight="1" x14ac:dyDescent="0.25">
      <c r="Q2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3" spans="17:17" ht="17.100000000000001" customHeight="1" x14ac:dyDescent="0.25">
      <c r="Q2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4" spans="17:17" ht="17.100000000000001" customHeight="1" x14ac:dyDescent="0.25">
      <c r="Q2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5" spans="17:17" ht="17.100000000000001" customHeight="1" x14ac:dyDescent="0.25">
      <c r="Q2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6" spans="17:17" ht="17.100000000000001" customHeight="1" x14ac:dyDescent="0.25">
      <c r="Q2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7" spans="17:17" ht="17.100000000000001" customHeight="1" x14ac:dyDescent="0.25">
      <c r="Q2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8" spans="17:17" ht="17.100000000000001" customHeight="1" x14ac:dyDescent="0.25">
      <c r="Q2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9" spans="17:17" ht="17.100000000000001" customHeight="1" x14ac:dyDescent="0.25">
      <c r="Q2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0" spans="17:17" ht="17.100000000000001" customHeight="1" x14ac:dyDescent="0.25">
      <c r="Q2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1" spans="17:17" ht="17.100000000000001" customHeight="1" x14ac:dyDescent="0.25">
      <c r="Q2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2" spans="17:17" ht="17.100000000000001" customHeight="1" x14ac:dyDescent="0.25">
      <c r="Q2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3" spans="17:17" ht="17.100000000000001" customHeight="1" x14ac:dyDescent="0.25">
      <c r="Q2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4" spans="17:17" ht="17.100000000000001" customHeight="1" x14ac:dyDescent="0.25">
      <c r="Q2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5" spans="17:17" ht="17.100000000000001" customHeight="1" x14ac:dyDescent="0.25">
      <c r="Q2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6" spans="17:17" ht="17.100000000000001" customHeight="1" x14ac:dyDescent="0.25">
      <c r="Q2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7" spans="17:17" ht="17.100000000000001" customHeight="1" x14ac:dyDescent="0.25">
      <c r="Q2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8" spans="17:17" ht="17.100000000000001" customHeight="1" x14ac:dyDescent="0.25">
      <c r="Q2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9" spans="17:17" ht="17.100000000000001" customHeight="1" x14ac:dyDescent="0.25">
      <c r="Q2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0" spans="17:17" ht="17.100000000000001" customHeight="1" x14ac:dyDescent="0.25">
      <c r="Q2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1" spans="17:17" ht="17.100000000000001" customHeight="1" x14ac:dyDescent="0.25">
      <c r="Q2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2" spans="17:17" ht="17.100000000000001" customHeight="1" x14ac:dyDescent="0.25">
      <c r="Q2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3" spans="17:17" ht="17.100000000000001" customHeight="1" x14ac:dyDescent="0.25">
      <c r="Q2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4" spans="17:17" ht="17.100000000000001" customHeight="1" x14ac:dyDescent="0.25">
      <c r="Q2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5" spans="17:17" ht="17.100000000000001" customHeight="1" x14ac:dyDescent="0.25">
      <c r="Q2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6" spans="17:17" ht="17.100000000000001" customHeight="1" x14ac:dyDescent="0.25">
      <c r="Q2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7" spans="17:17" ht="17.100000000000001" customHeight="1" x14ac:dyDescent="0.25">
      <c r="Q2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8" spans="17:17" ht="17.100000000000001" customHeight="1" x14ac:dyDescent="0.25">
      <c r="Q2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9" spans="17:17" ht="17.100000000000001" customHeight="1" x14ac:dyDescent="0.25">
      <c r="Q2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0" spans="17:17" ht="17.100000000000001" customHeight="1" x14ac:dyDescent="0.25">
      <c r="Q2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1" spans="17:17" ht="17.100000000000001" customHeight="1" x14ac:dyDescent="0.25">
      <c r="Q2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2" spans="17:17" ht="17.100000000000001" customHeight="1" x14ac:dyDescent="0.25">
      <c r="Q2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3" spans="17:17" ht="17.100000000000001" customHeight="1" x14ac:dyDescent="0.25">
      <c r="Q2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4" spans="17:17" ht="17.100000000000001" customHeight="1" x14ac:dyDescent="0.25">
      <c r="Q2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5" spans="17:17" ht="17.100000000000001" customHeight="1" x14ac:dyDescent="0.25">
      <c r="Q2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6" spans="17:17" ht="17.100000000000001" customHeight="1" x14ac:dyDescent="0.25">
      <c r="Q2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7" spans="17:17" ht="17.100000000000001" customHeight="1" x14ac:dyDescent="0.25">
      <c r="Q2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8" spans="17:17" ht="17.100000000000001" customHeight="1" x14ac:dyDescent="0.25">
      <c r="Q2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9" spans="17:17" ht="17.100000000000001" customHeight="1" x14ac:dyDescent="0.25">
      <c r="Q2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0" spans="17:17" ht="17.100000000000001" customHeight="1" x14ac:dyDescent="0.25">
      <c r="Q2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1" spans="17:17" ht="17.100000000000001" customHeight="1" x14ac:dyDescent="0.25">
      <c r="Q2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2" spans="17:17" ht="17.100000000000001" customHeight="1" x14ac:dyDescent="0.25">
      <c r="Q2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3" spans="17:17" ht="17.100000000000001" customHeight="1" x14ac:dyDescent="0.25">
      <c r="Q2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4" spans="17:17" ht="17.100000000000001" customHeight="1" x14ac:dyDescent="0.25">
      <c r="Q2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5" spans="17:17" ht="17.100000000000001" customHeight="1" x14ac:dyDescent="0.25">
      <c r="Q2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6" spans="17:17" ht="17.100000000000001" customHeight="1" x14ac:dyDescent="0.25">
      <c r="Q2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7" spans="17:17" ht="17.100000000000001" customHeight="1" x14ac:dyDescent="0.25">
      <c r="Q2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8" spans="17:17" ht="17.100000000000001" customHeight="1" x14ac:dyDescent="0.25">
      <c r="Q2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9" spans="17:17" ht="17.100000000000001" customHeight="1" x14ac:dyDescent="0.25">
      <c r="Q2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0" spans="17:17" ht="17.100000000000001" customHeight="1" x14ac:dyDescent="0.25">
      <c r="Q2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1" spans="17:17" ht="17.100000000000001" customHeight="1" x14ac:dyDescent="0.25">
      <c r="Q2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2" spans="17:17" ht="17.100000000000001" customHeight="1" x14ac:dyDescent="0.25">
      <c r="Q2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3" spans="17:17" ht="17.100000000000001" customHeight="1" x14ac:dyDescent="0.25">
      <c r="Q2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4" spans="17:17" ht="17.100000000000001" customHeight="1" x14ac:dyDescent="0.25">
      <c r="Q2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5" spans="17:17" ht="17.100000000000001" customHeight="1" x14ac:dyDescent="0.25">
      <c r="Q2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6" spans="17:17" ht="17.100000000000001" customHeight="1" x14ac:dyDescent="0.25">
      <c r="Q2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7" spans="17:17" ht="17.100000000000001" customHeight="1" x14ac:dyDescent="0.25">
      <c r="Q2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8" spans="17:17" ht="17.100000000000001" customHeight="1" x14ac:dyDescent="0.25">
      <c r="Q2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9" spans="17:17" ht="17.100000000000001" customHeight="1" x14ac:dyDescent="0.25">
      <c r="Q2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0" spans="17:17" ht="17.100000000000001" customHeight="1" x14ac:dyDescent="0.25">
      <c r="Q2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1" spans="17:17" ht="17.100000000000001" customHeight="1" x14ac:dyDescent="0.25">
      <c r="Q2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2" spans="17:17" ht="17.100000000000001" customHeight="1" x14ac:dyDescent="0.25">
      <c r="Q2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3" spans="17:17" ht="17.100000000000001" customHeight="1" x14ac:dyDescent="0.25">
      <c r="Q2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4" spans="17:17" ht="17.100000000000001" customHeight="1" x14ac:dyDescent="0.25">
      <c r="Q2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5" spans="17:17" ht="17.100000000000001" customHeight="1" x14ac:dyDescent="0.25">
      <c r="Q2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6" spans="17:17" ht="17.100000000000001" customHeight="1" x14ac:dyDescent="0.25">
      <c r="Q2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7" spans="17:17" ht="17.100000000000001" customHeight="1" x14ac:dyDescent="0.25">
      <c r="Q2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8" spans="17:17" ht="17.100000000000001" customHeight="1" x14ac:dyDescent="0.25">
      <c r="Q2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9" spans="17:17" ht="17.100000000000001" customHeight="1" x14ac:dyDescent="0.25">
      <c r="Q2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0" spans="17:17" ht="17.100000000000001" customHeight="1" x14ac:dyDescent="0.25">
      <c r="Q2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1" spans="17:17" ht="17.100000000000001" customHeight="1" x14ac:dyDescent="0.25">
      <c r="Q2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2" spans="17:17" ht="17.100000000000001" customHeight="1" x14ac:dyDescent="0.25">
      <c r="Q2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3" spans="17:17" ht="17.100000000000001" customHeight="1" x14ac:dyDescent="0.25">
      <c r="Q2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4" spans="17:17" ht="17.100000000000001" customHeight="1" x14ac:dyDescent="0.25">
      <c r="Q2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5" spans="17:17" ht="17.100000000000001" customHeight="1" x14ac:dyDescent="0.25">
      <c r="Q2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6" spans="17:17" ht="17.100000000000001" customHeight="1" x14ac:dyDescent="0.25">
      <c r="Q2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7" spans="17:17" ht="17.100000000000001" customHeight="1" x14ac:dyDescent="0.25">
      <c r="Q2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8" spans="17:17" ht="17.100000000000001" customHeight="1" x14ac:dyDescent="0.25">
      <c r="Q2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9" spans="17:17" ht="17.100000000000001" customHeight="1" x14ac:dyDescent="0.25">
      <c r="Q2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0" spans="17:17" ht="17.100000000000001" customHeight="1" x14ac:dyDescent="0.25">
      <c r="Q2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1" spans="17:17" ht="17.100000000000001" customHeight="1" x14ac:dyDescent="0.25">
      <c r="Q2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2" spans="17:17" ht="17.100000000000001" customHeight="1" x14ac:dyDescent="0.25">
      <c r="Q2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3" spans="17:17" ht="17.100000000000001" customHeight="1" x14ac:dyDescent="0.25">
      <c r="Q2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4" spans="17:17" ht="17.100000000000001" customHeight="1" x14ac:dyDescent="0.25">
      <c r="Q2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5" spans="17:17" ht="17.100000000000001" customHeight="1" x14ac:dyDescent="0.25">
      <c r="Q2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6" spans="17:17" ht="17.100000000000001" customHeight="1" x14ac:dyDescent="0.25">
      <c r="Q2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7" spans="17:17" ht="17.100000000000001" customHeight="1" x14ac:dyDescent="0.25">
      <c r="Q2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8" spans="17:17" ht="17.100000000000001" customHeight="1" x14ac:dyDescent="0.25">
      <c r="Q2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9" spans="17:17" ht="17.100000000000001" customHeight="1" x14ac:dyDescent="0.25">
      <c r="Q2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0" spans="17:17" ht="17.100000000000001" customHeight="1" x14ac:dyDescent="0.25">
      <c r="Q2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1" spans="17:17" ht="17.100000000000001" customHeight="1" x14ac:dyDescent="0.25">
      <c r="Q2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2" spans="17:17" ht="17.100000000000001" customHeight="1" x14ac:dyDescent="0.25">
      <c r="Q2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3" spans="17:17" ht="17.100000000000001" customHeight="1" x14ac:dyDescent="0.25">
      <c r="Q2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4" spans="17:17" ht="17.100000000000001" customHeight="1" x14ac:dyDescent="0.25">
      <c r="Q2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5" spans="17:17" ht="17.100000000000001" customHeight="1" x14ac:dyDescent="0.25">
      <c r="Q2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6" spans="17:17" ht="17.100000000000001" customHeight="1" x14ac:dyDescent="0.25">
      <c r="Q2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7" spans="17:17" ht="17.100000000000001" customHeight="1" x14ac:dyDescent="0.25">
      <c r="Q2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8" spans="17:17" ht="17.100000000000001" customHeight="1" x14ac:dyDescent="0.25">
      <c r="Q2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9" spans="17:17" ht="17.100000000000001" customHeight="1" x14ac:dyDescent="0.25">
      <c r="Q2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0" spans="17:17" ht="17.100000000000001" customHeight="1" x14ac:dyDescent="0.25">
      <c r="Q2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1" spans="17:17" ht="17.100000000000001" customHeight="1" x14ac:dyDescent="0.25">
      <c r="Q2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2" spans="17:17" ht="17.100000000000001" customHeight="1" x14ac:dyDescent="0.25">
      <c r="Q2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3" spans="17:17" ht="17.100000000000001" customHeight="1" x14ac:dyDescent="0.25">
      <c r="Q2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4" spans="17:17" ht="17.100000000000001" customHeight="1" x14ac:dyDescent="0.25">
      <c r="Q2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5" spans="17:17" ht="17.100000000000001" customHeight="1" x14ac:dyDescent="0.25">
      <c r="Q2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6" spans="17:17" ht="17.100000000000001" customHeight="1" x14ac:dyDescent="0.25">
      <c r="Q2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7" spans="17:17" ht="17.100000000000001" customHeight="1" x14ac:dyDescent="0.25">
      <c r="Q2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8" spans="17:17" ht="17.100000000000001" customHeight="1" x14ac:dyDescent="0.25">
      <c r="Q2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9" spans="17:17" ht="17.100000000000001" customHeight="1" x14ac:dyDescent="0.25">
      <c r="Q2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0" spans="17:17" ht="17.100000000000001" customHeight="1" x14ac:dyDescent="0.25">
      <c r="Q2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1" spans="17:17" ht="17.100000000000001" customHeight="1" x14ac:dyDescent="0.25">
      <c r="Q2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2" spans="17:17" ht="17.100000000000001" customHeight="1" x14ac:dyDescent="0.25">
      <c r="Q2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3" spans="17:17" ht="17.100000000000001" customHeight="1" x14ac:dyDescent="0.25">
      <c r="Q2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4" spans="17:17" ht="17.100000000000001" customHeight="1" x14ac:dyDescent="0.25">
      <c r="Q2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5" spans="17:17" ht="17.100000000000001" customHeight="1" x14ac:dyDescent="0.25">
      <c r="Q2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6" spans="17:17" ht="17.100000000000001" customHeight="1" x14ac:dyDescent="0.25">
      <c r="Q2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7" spans="17:17" ht="17.100000000000001" customHeight="1" x14ac:dyDescent="0.25">
      <c r="Q2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8" spans="17:17" ht="17.100000000000001" customHeight="1" x14ac:dyDescent="0.25">
      <c r="Q2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9" spans="17:17" ht="17.100000000000001" customHeight="1" x14ac:dyDescent="0.25">
      <c r="Q2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0" spans="17:17" ht="17.100000000000001" customHeight="1" x14ac:dyDescent="0.25">
      <c r="Q2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1" spans="17:17" ht="17.100000000000001" customHeight="1" x14ac:dyDescent="0.25">
      <c r="Q2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2" spans="17:17" ht="17.100000000000001" customHeight="1" x14ac:dyDescent="0.25">
      <c r="Q2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3" spans="17:17" ht="17.100000000000001" customHeight="1" x14ac:dyDescent="0.25">
      <c r="Q2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4" spans="17:17" ht="17.100000000000001" customHeight="1" x14ac:dyDescent="0.25">
      <c r="Q2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5" spans="17:17" ht="17.100000000000001" customHeight="1" x14ac:dyDescent="0.25">
      <c r="Q2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6" spans="17:17" ht="17.100000000000001" customHeight="1" x14ac:dyDescent="0.25">
      <c r="Q2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7" spans="17:17" ht="17.100000000000001" customHeight="1" x14ac:dyDescent="0.25">
      <c r="Q2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8" spans="17:17" ht="17.100000000000001" customHeight="1" x14ac:dyDescent="0.25">
      <c r="Q2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9" spans="17:17" ht="17.100000000000001" customHeight="1" x14ac:dyDescent="0.25">
      <c r="Q2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0" spans="17:17" ht="17.100000000000001" customHeight="1" x14ac:dyDescent="0.25">
      <c r="Q2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1" spans="17:17" ht="17.100000000000001" customHeight="1" x14ac:dyDescent="0.25">
      <c r="Q2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2" spans="17:17" ht="17.100000000000001" customHeight="1" x14ac:dyDescent="0.25">
      <c r="Q2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3" spans="17:17" ht="17.100000000000001" customHeight="1" x14ac:dyDescent="0.25">
      <c r="Q2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4" spans="17:17" ht="17.100000000000001" customHeight="1" x14ac:dyDescent="0.25">
      <c r="Q2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5" spans="17:17" ht="17.100000000000001" customHeight="1" x14ac:dyDescent="0.25">
      <c r="Q2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6" spans="17:17" ht="17.100000000000001" customHeight="1" x14ac:dyDescent="0.25">
      <c r="Q2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7" spans="17:17" ht="17.100000000000001" customHeight="1" x14ac:dyDescent="0.25">
      <c r="Q2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8" spans="17:17" ht="17.100000000000001" customHeight="1" x14ac:dyDescent="0.25">
      <c r="Q2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9" spans="17:17" ht="17.100000000000001" customHeight="1" x14ac:dyDescent="0.25">
      <c r="Q2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0" spans="17:17" ht="17.100000000000001" customHeight="1" x14ac:dyDescent="0.25">
      <c r="Q2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1" spans="17:17" ht="17.100000000000001" customHeight="1" x14ac:dyDescent="0.25">
      <c r="Q2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2" spans="17:17" ht="17.100000000000001" customHeight="1" x14ac:dyDescent="0.25">
      <c r="Q2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3" spans="17:17" ht="17.100000000000001" customHeight="1" x14ac:dyDescent="0.25">
      <c r="Q2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4" spans="17:17" ht="17.100000000000001" customHeight="1" x14ac:dyDescent="0.25">
      <c r="Q2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5" spans="17:17" ht="17.100000000000001" customHeight="1" x14ac:dyDescent="0.25">
      <c r="Q2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6" spans="17:17" ht="17.100000000000001" customHeight="1" x14ac:dyDescent="0.25">
      <c r="Q2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7" spans="17:17" ht="17.100000000000001" customHeight="1" x14ac:dyDescent="0.25">
      <c r="Q2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8" spans="17:17" ht="17.100000000000001" customHeight="1" x14ac:dyDescent="0.25">
      <c r="Q2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9" spans="17:17" ht="17.100000000000001" customHeight="1" x14ac:dyDescent="0.25">
      <c r="Q2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0" spans="17:17" ht="17.100000000000001" customHeight="1" x14ac:dyDescent="0.25">
      <c r="Q2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1" spans="17:17" ht="17.100000000000001" customHeight="1" x14ac:dyDescent="0.25">
      <c r="Q2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2" spans="17:17" ht="17.100000000000001" customHeight="1" x14ac:dyDescent="0.25">
      <c r="Q2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3" spans="17:17" ht="17.100000000000001" customHeight="1" x14ac:dyDescent="0.25">
      <c r="Q2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4" spans="17:17" ht="17.100000000000001" customHeight="1" x14ac:dyDescent="0.25">
      <c r="Q2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5" spans="17:17" ht="17.100000000000001" customHeight="1" x14ac:dyDescent="0.25">
      <c r="Q2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6" spans="17:17" ht="17.100000000000001" customHeight="1" x14ac:dyDescent="0.25">
      <c r="Q2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7" spans="17:17" ht="17.100000000000001" customHeight="1" x14ac:dyDescent="0.25">
      <c r="Q2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8" spans="17:17" ht="17.100000000000001" customHeight="1" x14ac:dyDescent="0.25">
      <c r="Q2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9" spans="17:17" ht="17.100000000000001" customHeight="1" x14ac:dyDescent="0.25">
      <c r="Q2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0" spans="17:17" ht="17.100000000000001" customHeight="1" x14ac:dyDescent="0.25">
      <c r="Q2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1" spans="17:17" ht="17.100000000000001" customHeight="1" x14ac:dyDescent="0.25">
      <c r="Q2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2" spans="17:17" ht="17.100000000000001" customHeight="1" x14ac:dyDescent="0.25">
      <c r="Q2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3" spans="17:17" ht="17.100000000000001" customHeight="1" x14ac:dyDescent="0.25">
      <c r="Q2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4" spans="17:17" ht="17.100000000000001" customHeight="1" x14ac:dyDescent="0.25">
      <c r="Q2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5" spans="17:17" ht="17.100000000000001" customHeight="1" x14ac:dyDescent="0.25">
      <c r="Q2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6" spans="17:17" ht="17.100000000000001" customHeight="1" x14ac:dyDescent="0.25">
      <c r="Q2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7" spans="17:17" ht="17.100000000000001" customHeight="1" x14ac:dyDescent="0.25">
      <c r="Q2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8" spans="17:17" ht="17.100000000000001" customHeight="1" x14ac:dyDescent="0.25">
      <c r="Q2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9" spans="17:17" ht="17.100000000000001" customHeight="1" x14ac:dyDescent="0.25">
      <c r="Q2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0" spans="17:17" ht="17.100000000000001" customHeight="1" x14ac:dyDescent="0.25">
      <c r="Q2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1" spans="17:17" ht="17.100000000000001" customHeight="1" x14ac:dyDescent="0.25">
      <c r="Q2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2" spans="17:17" ht="17.100000000000001" customHeight="1" x14ac:dyDescent="0.25">
      <c r="Q2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3" spans="17:17" ht="17.100000000000001" customHeight="1" x14ac:dyDescent="0.25">
      <c r="Q2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4" spans="17:17" ht="17.100000000000001" customHeight="1" x14ac:dyDescent="0.25">
      <c r="Q2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5" spans="17:17" ht="17.100000000000001" customHeight="1" x14ac:dyDescent="0.25">
      <c r="Q2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6" spans="17:17" ht="17.100000000000001" customHeight="1" x14ac:dyDescent="0.25">
      <c r="Q2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7" spans="17:17" ht="17.100000000000001" customHeight="1" x14ac:dyDescent="0.25">
      <c r="Q2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8" spans="17:17" ht="17.100000000000001" customHeight="1" x14ac:dyDescent="0.25">
      <c r="Q2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9" spans="17:17" ht="17.100000000000001" customHeight="1" x14ac:dyDescent="0.25">
      <c r="Q2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0" spans="17:17" ht="17.100000000000001" customHeight="1" x14ac:dyDescent="0.25">
      <c r="Q2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1" spans="17:17" ht="17.100000000000001" customHeight="1" x14ac:dyDescent="0.25">
      <c r="Q2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2" spans="17:17" ht="17.100000000000001" customHeight="1" x14ac:dyDescent="0.25">
      <c r="Q2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3" spans="17:17" ht="17.100000000000001" customHeight="1" x14ac:dyDescent="0.25">
      <c r="Q2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4" spans="17:17" ht="17.100000000000001" customHeight="1" x14ac:dyDescent="0.25">
      <c r="Q2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5" spans="17:17" ht="17.100000000000001" customHeight="1" x14ac:dyDescent="0.25">
      <c r="Q2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6" spans="17:17" ht="17.100000000000001" customHeight="1" x14ac:dyDescent="0.25">
      <c r="Q2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7" spans="17:17" ht="17.100000000000001" customHeight="1" x14ac:dyDescent="0.25">
      <c r="Q2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8" spans="17:17" ht="17.100000000000001" customHeight="1" x14ac:dyDescent="0.25">
      <c r="Q2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9" spans="17:17" ht="17.100000000000001" customHeight="1" x14ac:dyDescent="0.25">
      <c r="Q2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0" spans="17:17" ht="17.100000000000001" customHeight="1" x14ac:dyDescent="0.25">
      <c r="Q2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1" spans="17:17" ht="17.100000000000001" customHeight="1" x14ac:dyDescent="0.25">
      <c r="Q2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2" spans="17:17" ht="17.100000000000001" customHeight="1" x14ac:dyDescent="0.25">
      <c r="Q2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3" spans="17:17" ht="17.100000000000001" customHeight="1" x14ac:dyDescent="0.25">
      <c r="Q2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4" spans="17:17" ht="17.100000000000001" customHeight="1" x14ac:dyDescent="0.25">
      <c r="Q2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5" spans="17:17" ht="17.100000000000001" customHeight="1" x14ac:dyDescent="0.25">
      <c r="Q2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6" spans="17:17" ht="17.100000000000001" customHeight="1" x14ac:dyDescent="0.25">
      <c r="Q2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7" spans="17:17" ht="17.100000000000001" customHeight="1" x14ac:dyDescent="0.25">
      <c r="Q2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8" spans="17:17" ht="17.100000000000001" customHeight="1" x14ac:dyDescent="0.25">
      <c r="Q2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9" spans="17:17" ht="17.100000000000001" customHeight="1" x14ac:dyDescent="0.25">
      <c r="Q2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0" spans="17:17" ht="17.100000000000001" customHeight="1" x14ac:dyDescent="0.25">
      <c r="Q2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1" spans="17:17" ht="17.100000000000001" customHeight="1" x14ac:dyDescent="0.25">
      <c r="Q2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2" spans="17:17" ht="17.100000000000001" customHeight="1" x14ac:dyDescent="0.25">
      <c r="Q2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3" spans="17:17" ht="17.100000000000001" customHeight="1" x14ac:dyDescent="0.25">
      <c r="Q2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4" spans="17:17" ht="17.100000000000001" customHeight="1" x14ac:dyDescent="0.25">
      <c r="Q2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5" spans="17:17" ht="17.100000000000001" customHeight="1" x14ac:dyDescent="0.25">
      <c r="Q2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6" spans="17:17" ht="17.100000000000001" customHeight="1" x14ac:dyDescent="0.25">
      <c r="Q2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7" spans="17:17" ht="17.100000000000001" customHeight="1" x14ac:dyDescent="0.25">
      <c r="Q2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8" spans="17:17" ht="17.100000000000001" customHeight="1" x14ac:dyDescent="0.25">
      <c r="Q2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9" spans="17:17" ht="17.100000000000001" customHeight="1" x14ac:dyDescent="0.25">
      <c r="Q2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0" spans="17:17" ht="17.100000000000001" customHeight="1" x14ac:dyDescent="0.25">
      <c r="Q2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1" spans="17:17" ht="17.100000000000001" customHeight="1" x14ac:dyDescent="0.25">
      <c r="Q2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2" spans="17:17" ht="17.100000000000001" customHeight="1" x14ac:dyDescent="0.25">
      <c r="Q2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3" spans="17:17" ht="17.100000000000001" customHeight="1" x14ac:dyDescent="0.25">
      <c r="Q2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4" spans="17:17" ht="17.100000000000001" customHeight="1" x14ac:dyDescent="0.25">
      <c r="Q2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5" spans="17:17" ht="17.100000000000001" customHeight="1" x14ac:dyDescent="0.25">
      <c r="Q2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6" spans="17:17" ht="17.100000000000001" customHeight="1" x14ac:dyDescent="0.25">
      <c r="Q2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7" spans="17:17" ht="17.100000000000001" customHeight="1" x14ac:dyDescent="0.25">
      <c r="Q2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8" spans="17:17" ht="17.100000000000001" customHeight="1" x14ac:dyDescent="0.25">
      <c r="Q2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9" spans="17:17" ht="17.100000000000001" customHeight="1" x14ac:dyDescent="0.25">
      <c r="Q2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0" spans="17:17" ht="17.100000000000001" customHeight="1" x14ac:dyDescent="0.25">
      <c r="Q2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1" spans="17:17" ht="17.100000000000001" customHeight="1" x14ac:dyDescent="0.25">
      <c r="Q2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2" spans="17:17" ht="17.100000000000001" customHeight="1" x14ac:dyDescent="0.25">
      <c r="Q2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3" spans="17:17" ht="17.100000000000001" customHeight="1" x14ac:dyDescent="0.25">
      <c r="Q2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4" spans="17:17" ht="17.100000000000001" customHeight="1" x14ac:dyDescent="0.25">
      <c r="Q2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5" spans="17:17" ht="17.100000000000001" customHeight="1" x14ac:dyDescent="0.25">
      <c r="Q2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6" spans="17:17" ht="17.100000000000001" customHeight="1" x14ac:dyDescent="0.25">
      <c r="Q2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7" spans="17:17" ht="17.100000000000001" customHeight="1" x14ac:dyDescent="0.25">
      <c r="Q2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8" spans="17:17" ht="17.100000000000001" customHeight="1" x14ac:dyDescent="0.25">
      <c r="Q2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9" spans="17:17" ht="17.100000000000001" customHeight="1" x14ac:dyDescent="0.25">
      <c r="Q2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0" spans="17:17" ht="17.100000000000001" customHeight="1" x14ac:dyDescent="0.25">
      <c r="Q2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1" spans="17:17" ht="17.100000000000001" customHeight="1" x14ac:dyDescent="0.25">
      <c r="Q2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2" spans="17:17" ht="17.100000000000001" customHeight="1" x14ac:dyDescent="0.25">
      <c r="Q2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3" spans="17:17" ht="17.100000000000001" customHeight="1" x14ac:dyDescent="0.25">
      <c r="Q2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4" spans="17:17" ht="17.100000000000001" customHeight="1" x14ac:dyDescent="0.25">
      <c r="Q2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5" spans="17:17" ht="17.100000000000001" customHeight="1" x14ac:dyDescent="0.25">
      <c r="Q2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6" spans="17:17" ht="17.100000000000001" customHeight="1" x14ac:dyDescent="0.25">
      <c r="Q2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7" spans="17:17" ht="17.100000000000001" customHeight="1" x14ac:dyDescent="0.25">
      <c r="Q2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8" spans="17:17" ht="17.100000000000001" customHeight="1" x14ac:dyDescent="0.25">
      <c r="Q2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9" spans="17:17" ht="17.100000000000001" customHeight="1" x14ac:dyDescent="0.25">
      <c r="Q2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0" spans="17:17" ht="17.100000000000001" customHeight="1" x14ac:dyDescent="0.25">
      <c r="Q2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1" spans="17:17" ht="17.100000000000001" customHeight="1" x14ac:dyDescent="0.25">
      <c r="Q2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2" spans="17:17" ht="17.100000000000001" customHeight="1" x14ac:dyDescent="0.25">
      <c r="Q2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3" spans="17:17" ht="17.100000000000001" customHeight="1" x14ac:dyDescent="0.25">
      <c r="Q2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4" spans="17:17" ht="17.100000000000001" customHeight="1" x14ac:dyDescent="0.25">
      <c r="Q2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5" spans="17:17" ht="17.100000000000001" customHeight="1" x14ac:dyDescent="0.25">
      <c r="Q2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6" spans="17:17" ht="17.100000000000001" customHeight="1" x14ac:dyDescent="0.25">
      <c r="Q2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7" spans="17:17" ht="17.100000000000001" customHeight="1" x14ac:dyDescent="0.25">
      <c r="Q2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8" spans="17:17" ht="17.100000000000001" customHeight="1" x14ac:dyDescent="0.25">
      <c r="Q2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9" spans="17:17" ht="17.100000000000001" customHeight="1" x14ac:dyDescent="0.25">
      <c r="Q2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0" spans="17:17" ht="17.100000000000001" customHeight="1" x14ac:dyDescent="0.25">
      <c r="Q2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1" spans="17:17" ht="17.100000000000001" customHeight="1" x14ac:dyDescent="0.25">
      <c r="Q2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2" spans="17:17" ht="17.100000000000001" customHeight="1" x14ac:dyDescent="0.25">
      <c r="Q2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3" spans="17:17" ht="17.100000000000001" customHeight="1" x14ac:dyDescent="0.25">
      <c r="Q2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4" spans="17:17" ht="17.100000000000001" customHeight="1" x14ac:dyDescent="0.25">
      <c r="Q2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5" spans="17:17" ht="17.100000000000001" customHeight="1" x14ac:dyDescent="0.25">
      <c r="Q2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6" spans="17:17" ht="17.100000000000001" customHeight="1" x14ac:dyDescent="0.25">
      <c r="Q2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7" spans="17:17" ht="17.100000000000001" customHeight="1" x14ac:dyDescent="0.25">
      <c r="Q2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8" spans="17:17" ht="17.100000000000001" customHeight="1" x14ac:dyDescent="0.25">
      <c r="Q2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9" spans="17:17" ht="17.100000000000001" customHeight="1" x14ac:dyDescent="0.25">
      <c r="Q2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0" spans="17:17" ht="17.100000000000001" customHeight="1" x14ac:dyDescent="0.25">
      <c r="Q2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1" spans="17:17" ht="17.100000000000001" customHeight="1" x14ac:dyDescent="0.25">
      <c r="Q2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2" spans="17:17" ht="17.100000000000001" customHeight="1" x14ac:dyDescent="0.25">
      <c r="Q2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3" spans="17:17" ht="17.100000000000001" customHeight="1" x14ac:dyDescent="0.25">
      <c r="Q2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4" spans="17:17" ht="17.100000000000001" customHeight="1" x14ac:dyDescent="0.25">
      <c r="Q2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5" spans="17:17" ht="17.100000000000001" customHeight="1" x14ac:dyDescent="0.25">
      <c r="Q2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6" spans="17:17" ht="17.100000000000001" customHeight="1" x14ac:dyDescent="0.25">
      <c r="Q2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7" spans="17:17" ht="17.100000000000001" customHeight="1" x14ac:dyDescent="0.25">
      <c r="Q2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8" spans="17:17" ht="17.100000000000001" customHeight="1" x14ac:dyDescent="0.25">
      <c r="Q2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9" spans="17:17" ht="17.100000000000001" customHeight="1" x14ac:dyDescent="0.25">
      <c r="Q2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0" spans="17:17" ht="17.100000000000001" customHeight="1" x14ac:dyDescent="0.25">
      <c r="Q2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1" spans="17:17" ht="17.100000000000001" customHeight="1" x14ac:dyDescent="0.25">
      <c r="Q2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2" spans="17:17" ht="17.100000000000001" customHeight="1" x14ac:dyDescent="0.25">
      <c r="Q2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3" spans="17:17" ht="17.100000000000001" customHeight="1" x14ac:dyDescent="0.25">
      <c r="Q2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4" spans="17:17" ht="17.100000000000001" customHeight="1" x14ac:dyDescent="0.25">
      <c r="Q2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5" spans="17:17" ht="17.100000000000001" customHeight="1" x14ac:dyDescent="0.25">
      <c r="Q2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6" spans="17:17" ht="17.100000000000001" customHeight="1" x14ac:dyDescent="0.25">
      <c r="Q2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7" spans="17:17" ht="17.100000000000001" customHeight="1" x14ac:dyDescent="0.25">
      <c r="Q2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8" spans="17:17" ht="17.100000000000001" customHeight="1" x14ac:dyDescent="0.25">
      <c r="Q2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9" spans="17:17" ht="17.100000000000001" customHeight="1" x14ac:dyDescent="0.25">
      <c r="Q2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0" spans="17:17" ht="17.100000000000001" customHeight="1" x14ac:dyDescent="0.25">
      <c r="Q2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1" spans="17:17" ht="17.100000000000001" customHeight="1" x14ac:dyDescent="0.25">
      <c r="Q2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2" spans="17:17" ht="17.100000000000001" customHeight="1" x14ac:dyDescent="0.25">
      <c r="Q2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3" spans="17:17" ht="17.100000000000001" customHeight="1" x14ac:dyDescent="0.25">
      <c r="Q2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4" spans="17:17" ht="17.100000000000001" customHeight="1" x14ac:dyDescent="0.25">
      <c r="Q2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5" spans="17:17" ht="17.100000000000001" customHeight="1" x14ac:dyDescent="0.25">
      <c r="Q2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6" spans="17:17" ht="17.100000000000001" customHeight="1" x14ac:dyDescent="0.25">
      <c r="Q2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7" spans="17:17" ht="17.100000000000001" customHeight="1" x14ac:dyDescent="0.25">
      <c r="Q2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8" spans="17:17" ht="17.100000000000001" customHeight="1" x14ac:dyDescent="0.25">
      <c r="Q2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9" spans="17:17" ht="17.100000000000001" customHeight="1" x14ac:dyDescent="0.25">
      <c r="Q2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0" spans="17:17" ht="17.100000000000001" customHeight="1" x14ac:dyDescent="0.25">
      <c r="Q2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1" spans="17:17" ht="17.100000000000001" customHeight="1" x14ac:dyDescent="0.25">
      <c r="Q2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2" spans="17:17" ht="17.100000000000001" customHeight="1" x14ac:dyDescent="0.25">
      <c r="Q2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3" spans="17:17" ht="17.100000000000001" customHeight="1" x14ac:dyDescent="0.25">
      <c r="Q2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4" spans="17:17" ht="17.100000000000001" customHeight="1" x14ac:dyDescent="0.25">
      <c r="Q2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5" spans="17:17" ht="17.100000000000001" customHeight="1" x14ac:dyDescent="0.25">
      <c r="Q2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6" spans="17:17" ht="17.100000000000001" customHeight="1" x14ac:dyDescent="0.25">
      <c r="Q2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7" spans="17:17" ht="17.100000000000001" customHeight="1" x14ac:dyDescent="0.25">
      <c r="Q2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8" spans="17:17" ht="17.100000000000001" customHeight="1" x14ac:dyDescent="0.25">
      <c r="Q2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9" spans="17:17" ht="17.100000000000001" customHeight="1" x14ac:dyDescent="0.25">
      <c r="Q2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0" spans="17:17" ht="17.100000000000001" customHeight="1" x14ac:dyDescent="0.25">
      <c r="Q2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1" spans="17:17" ht="17.100000000000001" customHeight="1" x14ac:dyDescent="0.25">
      <c r="Q2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2" spans="17:17" ht="17.100000000000001" customHeight="1" x14ac:dyDescent="0.25">
      <c r="Q2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3" spans="17:17" ht="17.100000000000001" customHeight="1" x14ac:dyDescent="0.25">
      <c r="Q2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4" spans="17:17" ht="17.100000000000001" customHeight="1" x14ac:dyDescent="0.25">
      <c r="Q2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5" spans="17:17" ht="17.100000000000001" customHeight="1" x14ac:dyDescent="0.25">
      <c r="Q2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6" spans="17:17" ht="17.100000000000001" customHeight="1" x14ac:dyDescent="0.25">
      <c r="Q2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7" spans="17:17" ht="17.100000000000001" customHeight="1" x14ac:dyDescent="0.25">
      <c r="Q2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8" spans="17:17" ht="17.100000000000001" customHeight="1" x14ac:dyDescent="0.25">
      <c r="Q2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9" spans="17:17" ht="17.100000000000001" customHeight="1" x14ac:dyDescent="0.25">
      <c r="Q2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0" spans="17:17" ht="17.100000000000001" customHeight="1" x14ac:dyDescent="0.25">
      <c r="Q2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1" spans="17:17" ht="17.100000000000001" customHeight="1" x14ac:dyDescent="0.25">
      <c r="Q2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2" spans="17:17" ht="17.100000000000001" customHeight="1" x14ac:dyDescent="0.25">
      <c r="Q2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3" spans="17:17" ht="17.100000000000001" customHeight="1" x14ac:dyDescent="0.25">
      <c r="Q2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4" spans="17:17" ht="17.100000000000001" customHeight="1" x14ac:dyDescent="0.25">
      <c r="Q2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5" spans="17:17" ht="17.100000000000001" customHeight="1" x14ac:dyDescent="0.25">
      <c r="Q2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6" spans="17:17" ht="17.100000000000001" customHeight="1" x14ac:dyDescent="0.25">
      <c r="Q2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7" spans="17:17" ht="17.100000000000001" customHeight="1" x14ac:dyDescent="0.25">
      <c r="Q2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8" spans="17:17" ht="17.100000000000001" customHeight="1" x14ac:dyDescent="0.25">
      <c r="Q2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9" spans="17:17" ht="17.100000000000001" customHeight="1" x14ac:dyDescent="0.25">
      <c r="Q2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0" spans="17:17" ht="17.100000000000001" customHeight="1" x14ac:dyDescent="0.25">
      <c r="Q2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1" spans="17:17" ht="17.100000000000001" customHeight="1" x14ac:dyDescent="0.25">
      <c r="Q2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2" spans="17:17" ht="17.100000000000001" customHeight="1" x14ac:dyDescent="0.25">
      <c r="Q2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3" spans="17:17" ht="17.100000000000001" customHeight="1" x14ac:dyDescent="0.25">
      <c r="Q2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4" spans="17:17" ht="17.100000000000001" customHeight="1" x14ac:dyDescent="0.25">
      <c r="Q2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5" spans="17:17" ht="17.100000000000001" customHeight="1" x14ac:dyDescent="0.25">
      <c r="Q2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6" spans="17:17" ht="17.100000000000001" customHeight="1" x14ac:dyDescent="0.25">
      <c r="Q2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7" spans="17:17" ht="17.100000000000001" customHeight="1" x14ac:dyDescent="0.25">
      <c r="Q2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8" spans="17:17" ht="17.100000000000001" customHeight="1" x14ac:dyDescent="0.25">
      <c r="Q2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9" spans="17:17" ht="17.100000000000001" customHeight="1" x14ac:dyDescent="0.25">
      <c r="Q2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0" spans="17:17" ht="17.100000000000001" customHeight="1" x14ac:dyDescent="0.25">
      <c r="Q2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1" spans="17:17" ht="17.100000000000001" customHeight="1" x14ac:dyDescent="0.25">
      <c r="Q2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2" spans="17:17" ht="17.100000000000001" customHeight="1" x14ac:dyDescent="0.25">
      <c r="Q2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3" spans="17:17" ht="17.100000000000001" customHeight="1" x14ac:dyDescent="0.25">
      <c r="Q2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4" spans="17:17" ht="17.100000000000001" customHeight="1" x14ac:dyDescent="0.25">
      <c r="Q2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5" spans="17:17" ht="17.100000000000001" customHeight="1" x14ac:dyDescent="0.25">
      <c r="Q2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6" spans="17:17" ht="17.100000000000001" customHeight="1" x14ac:dyDescent="0.25">
      <c r="Q2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7" spans="17:17" ht="17.100000000000001" customHeight="1" x14ac:dyDescent="0.25">
      <c r="Q2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8" spans="17:17" ht="17.100000000000001" customHeight="1" x14ac:dyDescent="0.25">
      <c r="Q2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9" spans="17:17" ht="17.100000000000001" customHeight="1" x14ac:dyDescent="0.25">
      <c r="Q2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0" spans="17:17" ht="17.100000000000001" customHeight="1" x14ac:dyDescent="0.25">
      <c r="Q2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1" spans="17:17" ht="17.100000000000001" customHeight="1" x14ac:dyDescent="0.25">
      <c r="Q2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2" spans="17:17" ht="17.100000000000001" customHeight="1" x14ac:dyDescent="0.25">
      <c r="Q2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3" spans="17:17" ht="17.100000000000001" customHeight="1" x14ac:dyDescent="0.25">
      <c r="Q2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4" spans="17:17" ht="17.100000000000001" customHeight="1" x14ac:dyDescent="0.25">
      <c r="Q2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5" spans="17:17" ht="17.100000000000001" customHeight="1" x14ac:dyDescent="0.25">
      <c r="Q2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6" spans="17:17" ht="17.100000000000001" customHeight="1" x14ac:dyDescent="0.25">
      <c r="Q2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7" spans="17:17" ht="17.100000000000001" customHeight="1" x14ac:dyDescent="0.25">
      <c r="Q2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8" spans="17:17" ht="17.100000000000001" customHeight="1" x14ac:dyDescent="0.25">
      <c r="Q2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9" spans="17:17" ht="17.100000000000001" customHeight="1" x14ac:dyDescent="0.25">
      <c r="Q2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0" spans="17:17" ht="17.100000000000001" customHeight="1" x14ac:dyDescent="0.25">
      <c r="Q2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1" spans="17:17" ht="17.100000000000001" customHeight="1" x14ac:dyDescent="0.25">
      <c r="Q2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2" spans="17:17" ht="17.100000000000001" customHeight="1" x14ac:dyDescent="0.25">
      <c r="Q2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3" spans="17:17" ht="17.100000000000001" customHeight="1" x14ac:dyDescent="0.25">
      <c r="Q2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4" spans="17:17" ht="17.100000000000001" customHeight="1" x14ac:dyDescent="0.25">
      <c r="Q2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5" spans="17:17" ht="17.100000000000001" customHeight="1" x14ac:dyDescent="0.25">
      <c r="Q2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6" spans="17:17" ht="17.100000000000001" customHeight="1" x14ac:dyDescent="0.25">
      <c r="Q2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7" spans="17:17" ht="17.100000000000001" customHeight="1" x14ac:dyDescent="0.25">
      <c r="Q2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8" spans="17:17" ht="17.100000000000001" customHeight="1" x14ac:dyDescent="0.25">
      <c r="Q2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9" spans="17:17" ht="17.100000000000001" customHeight="1" x14ac:dyDescent="0.25">
      <c r="Q2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0" spans="17:17" ht="17.100000000000001" customHeight="1" x14ac:dyDescent="0.25">
      <c r="Q2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1" spans="17:17" ht="17.100000000000001" customHeight="1" x14ac:dyDescent="0.25">
      <c r="Q2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2" spans="17:17" ht="17.100000000000001" customHeight="1" x14ac:dyDescent="0.25">
      <c r="Q2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3" spans="17:17" ht="17.100000000000001" customHeight="1" x14ac:dyDescent="0.25">
      <c r="Q2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4" spans="17:17" ht="17.100000000000001" customHeight="1" x14ac:dyDescent="0.25">
      <c r="Q2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5" spans="17:17" ht="17.100000000000001" customHeight="1" x14ac:dyDescent="0.25">
      <c r="Q2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6" spans="17:17" ht="17.100000000000001" customHeight="1" x14ac:dyDescent="0.25">
      <c r="Q2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7" spans="17:17" ht="17.100000000000001" customHeight="1" x14ac:dyDescent="0.25">
      <c r="Q2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8" spans="17:17" ht="17.100000000000001" customHeight="1" x14ac:dyDescent="0.25">
      <c r="Q2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9" spans="17:17" ht="17.100000000000001" customHeight="1" x14ac:dyDescent="0.25">
      <c r="Q2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0" spans="17:17" ht="17.100000000000001" customHeight="1" x14ac:dyDescent="0.25">
      <c r="Q2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1" spans="17:17" ht="17.100000000000001" customHeight="1" x14ac:dyDescent="0.25">
      <c r="Q2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2" spans="17:17" ht="17.100000000000001" customHeight="1" x14ac:dyDescent="0.25">
      <c r="Q2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3" spans="17:17" ht="17.100000000000001" customHeight="1" x14ac:dyDescent="0.25">
      <c r="Q2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4" spans="17:17" ht="17.100000000000001" customHeight="1" x14ac:dyDescent="0.25">
      <c r="Q2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5" spans="17:17" ht="17.100000000000001" customHeight="1" x14ac:dyDescent="0.25">
      <c r="Q2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6" spans="17:17" ht="17.100000000000001" customHeight="1" x14ac:dyDescent="0.25">
      <c r="Q2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7" spans="17:17" ht="17.100000000000001" customHeight="1" x14ac:dyDescent="0.25">
      <c r="Q2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8" spans="17:17" ht="17.100000000000001" customHeight="1" x14ac:dyDescent="0.25">
      <c r="Q2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9" spans="17:17" ht="17.100000000000001" customHeight="1" x14ac:dyDescent="0.25">
      <c r="Q2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0" spans="17:17" ht="17.100000000000001" customHeight="1" x14ac:dyDescent="0.25">
      <c r="Q2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1" spans="17:17" ht="17.100000000000001" customHeight="1" x14ac:dyDescent="0.25">
      <c r="Q2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2" spans="17:17" ht="17.100000000000001" customHeight="1" x14ac:dyDescent="0.25">
      <c r="Q2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3" spans="17:17" ht="17.100000000000001" customHeight="1" x14ac:dyDescent="0.25">
      <c r="Q2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4" spans="17:17" ht="17.100000000000001" customHeight="1" x14ac:dyDescent="0.25">
      <c r="Q2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5" spans="17:17" ht="17.100000000000001" customHeight="1" x14ac:dyDescent="0.25">
      <c r="Q2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6" spans="17:17" ht="17.100000000000001" customHeight="1" x14ac:dyDescent="0.25">
      <c r="Q2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7" spans="17:17" ht="17.100000000000001" customHeight="1" x14ac:dyDescent="0.25">
      <c r="Q2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8" spans="17:17" ht="17.100000000000001" customHeight="1" x14ac:dyDescent="0.25">
      <c r="Q2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9" spans="17:17" ht="17.100000000000001" customHeight="1" x14ac:dyDescent="0.25">
      <c r="Q2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0" spans="17:17" ht="17.100000000000001" customHeight="1" x14ac:dyDescent="0.25">
      <c r="Q2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1" spans="17:17" ht="17.100000000000001" customHeight="1" x14ac:dyDescent="0.25">
      <c r="Q2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2" spans="17:17" ht="17.100000000000001" customHeight="1" x14ac:dyDescent="0.25">
      <c r="Q2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3" spans="17:17" ht="17.100000000000001" customHeight="1" x14ac:dyDescent="0.25">
      <c r="Q2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4" spans="17:17" ht="17.100000000000001" customHeight="1" x14ac:dyDescent="0.25">
      <c r="Q2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5" spans="17:17" ht="17.100000000000001" customHeight="1" x14ac:dyDescent="0.25">
      <c r="Q2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6" spans="17:17" ht="17.100000000000001" customHeight="1" x14ac:dyDescent="0.25">
      <c r="Q2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7" spans="17:17" ht="17.100000000000001" customHeight="1" x14ac:dyDescent="0.25">
      <c r="Q2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8" spans="17:17" ht="17.100000000000001" customHeight="1" x14ac:dyDescent="0.25">
      <c r="Q2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9" spans="17:17" ht="17.100000000000001" customHeight="1" x14ac:dyDescent="0.25">
      <c r="Q2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0" spans="17:17" ht="17.100000000000001" customHeight="1" x14ac:dyDescent="0.25">
      <c r="Q2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1" spans="17:17" ht="17.100000000000001" customHeight="1" x14ac:dyDescent="0.25">
      <c r="Q2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2" spans="17:17" ht="17.100000000000001" customHeight="1" x14ac:dyDescent="0.25">
      <c r="Q2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3" spans="17:17" ht="17.100000000000001" customHeight="1" x14ac:dyDescent="0.25">
      <c r="Q2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4" spans="17:17" ht="17.100000000000001" customHeight="1" x14ac:dyDescent="0.25">
      <c r="Q2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5" spans="17:17" ht="17.100000000000001" customHeight="1" x14ac:dyDescent="0.25">
      <c r="Q2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6" spans="17:17" ht="17.100000000000001" customHeight="1" x14ac:dyDescent="0.25">
      <c r="Q2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7" spans="17:17" ht="17.100000000000001" customHeight="1" x14ac:dyDescent="0.25">
      <c r="Q2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8" spans="17:17" ht="17.100000000000001" customHeight="1" x14ac:dyDescent="0.25">
      <c r="Q2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9" spans="17:17" ht="17.100000000000001" customHeight="1" x14ac:dyDescent="0.25">
      <c r="Q2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0" spans="17:17" ht="17.100000000000001" customHeight="1" x14ac:dyDescent="0.25">
      <c r="Q2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1" spans="17:17" ht="17.100000000000001" customHeight="1" x14ac:dyDescent="0.25">
      <c r="Q2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2" spans="17:17" ht="17.100000000000001" customHeight="1" x14ac:dyDescent="0.25">
      <c r="Q2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3" spans="17:17" ht="17.100000000000001" customHeight="1" x14ac:dyDescent="0.25">
      <c r="Q2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4" spans="17:17" ht="17.100000000000001" customHeight="1" x14ac:dyDescent="0.25">
      <c r="Q2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5" spans="17:17" ht="17.100000000000001" customHeight="1" x14ac:dyDescent="0.25">
      <c r="Q2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6" spans="17:17" ht="17.100000000000001" customHeight="1" x14ac:dyDescent="0.25">
      <c r="Q2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7" spans="17:17" ht="17.100000000000001" customHeight="1" x14ac:dyDescent="0.25">
      <c r="Q2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8" spans="17:17" ht="17.100000000000001" customHeight="1" x14ac:dyDescent="0.25">
      <c r="Q2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9" spans="17:17" ht="17.100000000000001" customHeight="1" x14ac:dyDescent="0.25">
      <c r="Q2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0" spans="17:17" ht="17.100000000000001" customHeight="1" x14ac:dyDescent="0.25">
      <c r="Q2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1" spans="17:17" ht="17.100000000000001" customHeight="1" x14ac:dyDescent="0.25">
      <c r="Q2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2" spans="17:17" ht="17.100000000000001" customHeight="1" x14ac:dyDescent="0.25">
      <c r="Q2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3" spans="17:17" ht="17.100000000000001" customHeight="1" x14ac:dyDescent="0.25">
      <c r="Q2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4" spans="17:17" ht="17.100000000000001" customHeight="1" x14ac:dyDescent="0.25">
      <c r="Q2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5" spans="17:17" ht="17.100000000000001" customHeight="1" x14ac:dyDescent="0.25">
      <c r="Q2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6" spans="17:17" ht="17.100000000000001" customHeight="1" x14ac:dyDescent="0.25">
      <c r="Q2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7" spans="17:17" ht="17.100000000000001" customHeight="1" x14ac:dyDescent="0.25">
      <c r="Q2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8" spans="17:17" ht="17.100000000000001" customHeight="1" x14ac:dyDescent="0.25">
      <c r="Q2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9" spans="17:17" ht="17.100000000000001" customHeight="1" x14ac:dyDescent="0.25">
      <c r="Q2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0" spans="17:17" ht="17.100000000000001" customHeight="1" x14ac:dyDescent="0.25">
      <c r="Q2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1" spans="17:17" ht="17.100000000000001" customHeight="1" x14ac:dyDescent="0.25">
      <c r="Q2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2" spans="17:17" ht="17.100000000000001" customHeight="1" x14ac:dyDescent="0.25">
      <c r="Q2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3" spans="17:17" ht="17.100000000000001" customHeight="1" x14ac:dyDescent="0.25">
      <c r="Q2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4" spans="17:17" ht="17.100000000000001" customHeight="1" x14ac:dyDescent="0.25">
      <c r="Q2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5" spans="17:17" ht="17.100000000000001" customHeight="1" x14ac:dyDescent="0.25">
      <c r="Q2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6" spans="17:17" ht="17.100000000000001" customHeight="1" x14ac:dyDescent="0.25">
      <c r="Q2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7" spans="17:17" ht="17.100000000000001" customHeight="1" x14ac:dyDescent="0.25">
      <c r="Q2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8" spans="17:17" ht="17.100000000000001" customHeight="1" x14ac:dyDescent="0.25">
      <c r="Q2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9" spans="17:17" ht="17.100000000000001" customHeight="1" x14ac:dyDescent="0.25">
      <c r="Q2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0" spans="17:17" ht="17.100000000000001" customHeight="1" x14ac:dyDescent="0.25">
      <c r="Q2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1" spans="17:17" ht="17.100000000000001" customHeight="1" x14ac:dyDescent="0.25">
      <c r="Q2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2" spans="17:17" ht="17.100000000000001" customHeight="1" x14ac:dyDescent="0.25">
      <c r="Q2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3" spans="17:17" ht="17.100000000000001" customHeight="1" x14ac:dyDescent="0.25">
      <c r="Q2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4" spans="17:17" ht="17.100000000000001" customHeight="1" x14ac:dyDescent="0.25">
      <c r="Q2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5" spans="17:17" ht="17.100000000000001" customHeight="1" x14ac:dyDescent="0.25">
      <c r="Q2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6" spans="17:17" ht="17.100000000000001" customHeight="1" x14ac:dyDescent="0.25">
      <c r="Q2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7" spans="17:17" ht="17.100000000000001" customHeight="1" x14ac:dyDescent="0.25">
      <c r="Q2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8" spans="17:17" ht="17.100000000000001" customHeight="1" x14ac:dyDescent="0.25">
      <c r="Q2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9" spans="17:17" ht="17.100000000000001" customHeight="1" x14ac:dyDescent="0.25">
      <c r="Q2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0" spans="17:17" ht="17.100000000000001" customHeight="1" x14ac:dyDescent="0.25">
      <c r="Q2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1" spans="17:17" ht="17.100000000000001" customHeight="1" x14ac:dyDescent="0.25">
      <c r="Q2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2" spans="17:17" ht="17.100000000000001" customHeight="1" x14ac:dyDescent="0.25">
      <c r="Q2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3" spans="17:17" ht="17.100000000000001" customHeight="1" x14ac:dyDescent="0.25">
      <c r="Q2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4" spans="17:17" ht="17.100000000000001" customHeight="1" x14ac:dyDescent="0.25">
      <c r="Q2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5" spans="17:17" ht="17.100000000000001" customHeight="1" x14ac:dyDescent="0.25">
      <c r="Q2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6" spans="17:17" ht="17.100000000000001" customHeight="1" x14ac:dyDescent="0.25">
      <c r="Q2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7" spans="17:17" ht="17.100000000000001" customHeight="1" x14ac:dyDescent="0.25">
      <c r="Q2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8" spans="17:17" ht="17.100000000000001" customHeight="1" x14ac:dyDescent="0.25">
      <c r="Q2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9" spans="17:17" ht="17.100000000000001" customHeight="1" x14ac:dyDescent="0.25">
      <c r="Q2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0" spans="17:17" ht="17.100000000000001" customHeight="1" x14ac:dyDescent="0.25">
      <c r="Q2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1" spans="17:17" ht="17.100000000000001" customHeight="1" x14ac:dyDescent="0.25">
      <c r="Q2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2" spans="17:17" ht="17.100000000000001" customHeight="1" x14ac:dyDescent="0.25">
      <c r="Q2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3" spans="17:17" ht="17.100000000000001" customHeight="1" x14ac:dyDescent="0.25">
      <c r="Q2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4" spans="17:17" ht="17.100000000000001" customHeight="1" x14ac:dyDescent="0.25">
      <c r="Q2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5" spans="17:17" ht="17.100000000000001" customHeight="1" x14ac:dyDescent="0.25">
      <c r="Q2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6" spans="17:17" ht="17.100000000000001" customHeight="1" x14ac:dyDescent="0.25">
      <c r="Q2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7" spans="17:17" ht="17.100000000000001" customHeight="1" x14ac:dyDescent="0.25">
      <c r="Q2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8" spans="17:17" ht="17.100000000000001" customHeight="1" x14ac:dyDescent="0.25">
      <c r="Q2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9" spans="17:17" ht="17.100000000000001" customHeight="1" x14ac:dyDescent="0.25">
      <c r="Q2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0" spans="17:17" ht="17.100000000000001" customHeight="1" x14ac:dyDescent="0.25">
      <c r="Q2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1" spans="17:17" ht="17.100000000000001" customHeight="1" x14ac:dyDescent="0.25">
      <c r="Q2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2" spans="17:17" ht="17.100000000000001" customHeight="1" x14ac:dyDescent="0.25">
      <c r="Q2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3" spans="17:17" ht="17.100000000000001" customHeight="1" x14ac:dyDescent="0.25">
      <c r="Q2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4" spans="17:17" ht="17.100000000000001" customHeight="1" x14ac:dyDescent="0.25">
      <c r="Q2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5" spans="17:17" ht="17.100000000000001" customHeight="1" x14ac:dyDescent="0.25">
      <c r="Q2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6" spans="17:17" ht="17.100000000000001" customHeight="1" x14ac:dyDescent="0.25">
      <c r="Q2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7" spans="17:17" ht="17.100000000000001" customHeight="1" x14ac:dyDescent="0.25">
      <c r="Q2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8" spans="17:17" ht="17.100000000000001" customHeight="1" x14ac:dyDescent="0.25">
      <c r="Q2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9" spans="17:17" ht="17.100000000000001" customHeight="1" x14ac:dyDescent="0.25">
      <c r="Q2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0" spans="17:17" ht="17.100000000000001" customHeight="1" x14ac:dyDescent="0.25">
      <c r="Q2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1" spans="17:17" ht="17.100000000000001" customHeight="1" x14ac:dyDescent="0.25">
      <c r="Q2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2" spans="17:17" ht="17.100000000000001" customHeight="1" x14ac:dyDescent="0.25">
      <c r="Q2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3" spans="17:17" ht="17.100000000000001" customHeight="1" x14ac:dyDescent="0.25">
      <c r="Q2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4" spans="17:17" ht="17.100000000000001" customHeight="1" x14ac:dyDescent="0.25">
      <c r="Q2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5" spans="17:17" ht="17.100000000000001" customHeight="1" x14ac:dyDescent="0.25">
      <c r="Q2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6" spans="17:17" ht="17.100000000000001" customHeight="1" x14ac:dyDescent="0.25">
      <c r="Q2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7" spans="17:17" ht="17.100000000000001" customHeight="1" x14ac:dyDescent="0.25">
      <c r="Q2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8" spans="17:17" ht="17.100000000000001" customHeight="1" x14ac:dyDescent="0.25">
      <c r="Q2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9" spans="17:17" ht="17.100000000000001" customHeight="1" x14ac:dyDescent="0.25">
      <c r="Q2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0" spans="17:17" ht="17.100000000000001" customHeight="1" x14ac:dyDescent="0.25">
      <c r="Q2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1" spans="17:17" ht="17.100000000000001" customHeight="1" x14ac:dyDescent="0.25">
      <c r="Q2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2" spans="17:17" ht="17.100000000000001" customHeight="1" x14ac:dyDescent="0.25">
      <c r="Q2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3" spans="17:17" ht="17.100000000000001" customHeight="1" x14ac:dyDescent="0.25">
      <c r="Q2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4" spans="17:17" ht="17.100000000000001" customHeight="1" x14ac:dyDescent="0.25">
      <c r="Q2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5" spans="17:17" ht="17.100000000000001" customHeight="1" x14ac:dyDescent="0.25">
      <c r="Q2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6" spans="17:17" ht="17.100000000000001" customHeight="1" x14ac:dyDescent="0.25">
      <c r="Q2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7" spans="17:17" ht="17.100000000000001" customHeight="1" x14ac:dyDescent="0.25">
      <c r="Q2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8" spans="17:17" ht="17.100000000000001" customHeight="1" x14ac:dyDescent="0.25">
      <c r="Q2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9" spans="17:17" ht="17.100000000000001" customHeight="1" x14ac:dyDescent="0.25">
      <c r="Q2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0" spans="17:17" ht="17.100000000000001" customHeight="1" x14ac:dyDescent="0.25">
      <c r="Q2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1" spans="17:17" ht="17.100000000000001" customHeight="1" x14ac:dyDescent="0.25">
      <c r="Q2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2" spans="17:17" ht="17.100000000000001" customHeight="1" x14ac:dyDescent="0.25">
      <c r="Q2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3" spans="17:17" ht="17.100000000000001" customHeight="1" x14ac:dyDescent="0.25">
      <c r="Q2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4" spans="17:17" ht="17.100000000000001" customHeight="1" x14ac:dyDescent="0.25">
      <c r="Q2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5" spans="17:17" ht="17.100000000000001" customHeight="1" x14ac:dyDescent="0.25">
      <c r="Q2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6" spans="17:17" ht="17.100000000000001" customHeight="1" x14ac:dyDescent="0.25">
      <c r="Q2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7" spans="17:17" ht="17.100000000000001" customHeight="1" x14ac:dyDescent="0.25">
      <c r="Q2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8" spans="17:17" ht="17.100000000000001" customHeight="1" x14ac:dyDescent="0.25">
      <c r="Q2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9" spans="17:17" ht="17.100000000000001" customHeight="1" x14ac:dyDescent="0.25">
      <c r="Q2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0" spans="17:17" ht="17.100000000000001" customHeight="1" x14ac:dyDescent="0.25">
      <c r="Q2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1" spans="17:17" ht="17.100000000000001" customHeight="1" x14ac:dyDescent="0.25">
      <c r="Q2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2" spans="17:17" ht="17.100000000000001" customHeight="1" x14ac:dyDescent="0.25">
      <c r="Q2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3" spans="17:17" ht="17.100000000000001" customHeight="1" x14ac:dyDescent="0.25">
      <c r="Q2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4" spans="17:17" ht="17.100000000000001" customHeight="1" x14ac:dyDescent="0.25">
      <c r="Q2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5" spans="17:17" ht="17.100000000000001" customHeight="1" x14ac:dyDescent="0.25">
      <c r="Q2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6" spans="17:17" ht="17.100000000000001" customHeight="1" x14ac:dyDescent="0.25">
      <c r="Q2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7" spans="17:17" ht="17.100000000000001" customHeight="1" x14ac:dyDescent="0.25">
      <c r="Q2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8" spans="17:17" ht="17.100000000000001" customHeight="1" x14ac:dyDescent="0.25">
      <c r="Q2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9" spans="17:17" ht="17.100000000000001" customHeight="1" x14ac:dyDescent="0.25">
      <c r="Q2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0" spans="17:17" ht="17.100000000000001" customHeight="1" x14ac:dyDescent="0.25">
      <c r="Q2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1" spans="17:17" ht="17.100000000000001" customHeight="1" x14ac:dyDescent="0.25">
      <c r="Q2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2" spans="17:17" ht="17.100000000000001" customHeight="1" x14ac:dyDescent="0.25">
      <c r="Q2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3" spans="17:17" ht="17.100000000000001" customHeight="1" x14ac:dyDescent="0.25">
      <c r="Q2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4" spans="17:17" ht="17.100000000000001" customHeight="1" x14ac:dyDescent="0.25">
      <c r="Q2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5" spans="17:17" ht="17.100000000000001" customHeight="1" x14ac:dyDescent="0.25">
      <c r="Q2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6" spans="17:17" ht="17.100000000000001" customHeight="1" x14ac:dyDescent="0.25">
      <c r="Q2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7" spans="17:17" ht="17.100000000000001" customHeight="1" x14ac:dyDescent="0.25">
      <c r="Q2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8" spans="17:17" ht="17.100000000000001" customHeight="1" x14ac:dyDescent="0.25">
      <c r="Q2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9" spans="17:17" ht="17.100000000000001" customHeight="1" x14ac:dyDescent="0.25">
      <c r="Q2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0" spans="17:17" ht="17.100000000000001" customHeight="1" x14ac:dyDescent="0.25">
      <c r="Q2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1" spans="17:17" ht="17.100000000000001" customHeight="1" x14ac:dyDescent="0.25">
      <c r="Q2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2" spans="17:17" ht="17.100000000000001" customHeight="1" x14ac:dyDescent="0.25">
      <c r="Q2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3" spans="17:17" ht="17.100000000000001" customHeight="1" x14ac:dyDescent="0.25">
      <c r="Q2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4" spans="17:17" ht="17.100000000000001" customHeight="1" x14ac:dyDescent="0.25">
      <c r="Q2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5" spans="17:17" ht="17.100000000000001" customHeight="1" x14ac:dyDescent="0.25">
      <c r="Q2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6" spans="17:17" ht="17.100000000000001" customHeight="1" x14ac:dyDescent="0.25">
      <c r="Q2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7" spans="17:17" ht="17.100000000000001" customHeight="1" x14ac:dyDescent="0.25">
      <c r="Q2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8" spans="17:17" ht="17.100000000000001" customHeight="1" x14ac:dyDescent="0.25">
      <c r="Q2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9" spans="17:17" ht="17.100000000000001" customHeight="1" x14ac:dyDescent="0.25">
      <c r="Q2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0" spans="17:17" ht="17.100000000000001" customHeight="1" x14ac:dyDescent="0.25">
      <c r="Q2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1" spans="17:17" ht="17.100000000000001" customHeight="1" x14ac:dyDescent="0.25">
      <c r="Q2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2" spans="17:17" ht="17.100000000000001" customHeight="1" x14ac:dyDescent="0.25">
      <c r="Q2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3" spans="17:17" ht="17.100000000000001" customHeight="1" x14ac:dyDescent="0.25">
      <c r="Q2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4" spans="17:17" ht="17.100000000000001" customHeight="1" x14ac:dyDescent="0.25">
      <c r="Q2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5" spans="17:17" ht="17.100000000000001" customHeight="1" x14ac:dyDescent="0.25">
      <c r="Q2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6" spans="17:17" ht="17.100000000000001" customHeight="1" x14ac:dyDescent="0.25">
      <c r="Q2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7" spans="17:17" ht="17.100000000000001" customHeight="1" x14ac:dyDescent="0.25">
      <c r="Q2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8" spans="17:17" ht="17.100000000000001" customHeight="1" x14ac:dyDescent="0.25">
      <c r="Q2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9" spans="17:17" ht="17.100000000000001" customHeight="1" x14ac:dyDescent="0.25">
      <c r="Q2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0" spans="17:17" ht="17.100000000000001" customHeight="1" x14ac:dyDescent="0.25">
      <c r="Q2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1" spans="17:17" ht="17.100000000000001" customHeight="1" x14ac:dyDescent="0.25">
      <c r="Q2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2" spans="17:17" ht="17.100000000000001" customHeight="1" x14ac:dyDescent="0.25">
      <c r="Q2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3" spans="17:17" ht="17.100000000000001" customHeight="1" x14ac:dyDescent="0.25">
      <c r="Q2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4" spans="17:17" ht="17.100000000000001" customHeight="1" x14ac:dyDescent="0.25">
      <c r="Q2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5" spans="17:17" ht="17.100000000000001" customHeight="1" x14ac:dyDescent="0.25">
      <c r="Q2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6" spans="17:17" ht="17.100000000000001" customHeight="1" x14ac:dyDescent="0.25">
      <c r="Q2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7" spans="17:17" ht="17.100000000000001" customHeight="1" x14ac:dyDescent="0.25">
      <c r="Q2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8" spans="17:17" ht="17.100000000000001" customHeight="1" x14ac:dyDescent="0.25">
      <c r="Q2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9" spans="17:17" ht="17.100000000000001" customHeight="1" x14ac:dyDescent="0.25">
      <c r="Q2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0" spans="17:17" ht="17.100000000000001" customHeight="1" x14ac:dyDescent="0.25">
      <c r="Q2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1" spans="17:17" ht="17.100000000000001" customHeight="1" x14ac:dyDescent="0.25">
      <c r="Q2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2" spans="17:17" ht="17.100000000000001" customHeight="1" x14ac:dyDescent="0.25">
      <c r="Q2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3" spans="17:17" ht="17.100000000000001" customHeight="1" x14ac:dyDescent="0.25">
      <c r="Q2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4" spans="17:17" ht="17.100000000000001" customHeight="1" x14ac:dyDescent="0.25">
      <c r="Q2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5" spans="17:17" ht="17.100000000000001" customHeight="1" x14ac:dyDescent="0.25">
      <c r="Q2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6" spans="17:17" ht="17.100000000000001" customHeight="1" x14ac:dyDescent="0.25">
      <c r="Q2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7" spans="17:17" ht="17.100000000000001" customHeight="1" x14ac:dyDescent="0.25">
      <c r="Q2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8" spans="17:17" ht="17.100000000000001" customHeight="1" x14ac:dyDescent="0.25">
      <c r="Q2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9" spans="17:17" ht="17.100000000000001" customHeight="1" x14ac:dyDescent="0.25">
      <c r="Q2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0" spans="17:17" ht="17.100000000000001" customHeight="1" x14ac:dyDescent="0.25">
      <c r="Q2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1" spans="17:17" ht="17.100000000000001" customHeight="1" x14ac:dyDescent="0.25">
      <c r="Q2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2" spans="17:17" ht="17.100000000000001" customHeight="1" x14ac:dyDescent="0.25">
      <c r="Q2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3" spans="17:17" ht="17.100000000000001" customHeight="1" x14ac:dyDescent="0.25">
      <c r="Q2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4" spans="17:17" ht="17.100000000000001" customHeight="1" x14ac:dyDescent="0.25">
      <c r="Q2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5" spans="17:17" ht="17.100000000000001" customHeight="1" x14ac:dyDescent="0.25">
      <c r="Q2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6" spans="17:17" ht="17.100000000000001" customHeight="1" x14ac:dyDescent="0.25">
      <c r="Q2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7" spans="17:17" ht="17.100000000000001" customHeight="1" x14ac:dyDescent="0.25">
      <c r="Q2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8" spans="17:17" ht="17.100000000000001" customHeight="1" x14ac:dyDescent="0.25">
      <c r="Q2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9" spans="17:17" ht="17.100000000000001" customHeight="1" x14ac:dyDescent="0.25">
      <c r="Q2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0" spans="17:17" ht="17.100000000000001" customHeight="1" x14ac:dyDescent="0.25">
      <c r="Q2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1" spans="17:17" ht="17.100000000000001" customHeight="1" x14ac:dyDescent="0.25">
      <c r="Q2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2" spans="17:17" ht="17.100000000000001" customHeight="1" x14ac:dyDescent="0.25">
      <c r="Q2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3" spans="17:17" ht="17.100000000000001" customHeight="1" x14ac:dyDescent="0.25">
      <c r="Q2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4" spans="17:17" ht="17.100000000000001" customHeight="1" x14ac:dyDescent="0.25">
      <c r="Q2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5" spans="17:17" ht="17.100000000000001" customHeight="1" x14ac:dyDescent="0.25">
      <c r="Q2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6" spans="17:17" ht="17.100000000000001" customHeight="1" x14ac:dyDescent="0.25">
      <c r="Q2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7" spans="17:17" ht="17.100000000000001" customHeight="1" x14ac:dyDescent="0.25">
      <c r="Q2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8" spans="17:17" ht="17.100000000000001" customHeight="1" x14ac:dyDescent="0.25">
      <c r="Q2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9" spans="17:17" ht="17.100000000000001" customHeight="1" x14ac:dyDescent="0.25">
      <c r="Q2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0" spans="17:17" ht="17.100000000000001" customHeight="1" x14ac:dyDescent="0.25">
      <c r="Q2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1" spans="17:17" ht="17.100000000000001" customHeight="1" x14ac:dyDescent="0.25">
      <c r="Q2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2" spans="17:17" ht="17.100000000000001" customHeight="1" x14ac:dyDescent="0.25">
      <c r="Q2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3" spans="17:17" ht="17.100000000000001" customHeight="1" x14ac:dyDescent="0.25">
      <c r="Q2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4" spans="17:17" ht="17.100000000000001" customHeight="1" x14ac:dyDescent="0.25">
      <c r="Q2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5" spans="17:17" ht="17.100000000000001" customHeight="1" x14ac:dyDescent="0.25">
      <c r="Q2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6" spans="17:17" ht="17.100000000000001" customHeight="1" x14ac:dyDescent="0.25">
      <c r="Q2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7" spans="17:17" ht="17.100000000000001" customHeight="1" x14ac:dyDescent="0.25">
      <c r="Q2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8" spans="17:17" ht="17.100000000000001" customHeight="1" x14ac:dyDescent="0.25">
      <c r="Q2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9" spans="17:17" ht="17.100000000000001" customHeight="1" x14ac:dyDescent="0.25">
      <c r="Q2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0" spans="17:17" ht="17.100000000000001" customHeight="1" x14ac:dyDescent="0.25">
      <c r="Q2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1" spans="17:17" ht="17.100000000000001" customHeight="1" x14ac:dyDescent="0.25">
      <c r="Q2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2" spans="17:17" ht="17.100000000000001" customHeight="1" x14ac:dyDescent="0.25">
      <c r="Q2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3" spans="17:17" ht="17.100000000000001" customHeight="1" x14ac:dyDescent="0.25">
      <c r="Q2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4" spans="17:17" ht="17.100000000000001" customHeight="1" x14ac:dyDescent="0.25">
      <c r="Q2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5" spans="17:17" ht="17.100000000000001" customHeight="1" x14ac:dyDescent="0.25">
      <c r="Q2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6" spans="17:17" ht="17.100000000000001" customHeight="1" x14ac:dyDescent="0.25">
      <c r="Q2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7" spans="17:17" ht="17.100000000000001" customHeight="1" x14ac:dyDescent="0.25">
      <c r="Q2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8" spans="17:17" ht="17.100000000000001" customHeight="1" x14ac:dyDescent="0.25">
      <c r="Q2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9" spans="17:17" ht="17.100000000000001" customHeight="1" x14ac:dyDescent="0.25">
      <c r="Q2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0" spans="17:17" ht="17.100000000000001" customHeight="1" x14ac:dyDescent="0.25">
      <c r="Q2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1" spans="17:17" ht="17.100000000000001" customHeight="1" x14ac:dyDescent="0.25">
      <c r="Q2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2" spans="17:17" ht="17.100000000000001" customHeight="1" x14ac:dyDescent="0.25">
      <c r="Q2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3" spans="17:17" ht="17.100000000000001" customHeight="1" x14ac:dyDescent="0.25">
      <c r="Q2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4" spans="17:17" ht="17.100000000000001" customHeight="1" x14ac:dyDescent="0.25">
      <c r="Q2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5" spans="17:17" ht="17.100000000000001" customHeight="1" x14ac:dyDescent="0.25">
      <c r="Q2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6" spans="17:17" ht="17.100000000000001" customHeight="1" x14ac:dyDescent="0.25">
      <c r="Q2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7" spans="17:17" ht="17.100000000000001" customHeight="1" x14ac:dyDescent="0.25">
      <c r="Q2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8" spans="17:17" ht="17.100000000000001" customHeight="1" x14ac:dyDescent="0.25">
      <c r="Q2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9" spans="17:17" ht="17.100000000000001" customHeight="1" x14ac:dyDescent="0.25">
      <c r="Q2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0" spans="17:17" ht="17.100000000000001" customHeight="1" x14ac:dyDescent="0.25">
      <c r="Q2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1" spans="17:17" ht="17.100000000000001" customHeight="1" x14ac:dyDescent="0.25">
      <c r="Q2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2" spans="17:17" ht="17.100000000000001" customHeight="1" x14ac:dyDescent="0.25">
      <c r="Q2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3" spans="17:17" ht="17.100000000000001" customHeight="1" x14ac:dyDescent="0.25">
      <c r="Q2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4" spans="17:17" ht="17.100000000000001" customHeight="1" x14ac:dyDescent="0.25">
      <c r="Q2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5" spans="17:17" ht="17.100000000000001" customHeight="1" x14ac:dyDescent="0.25">
      <c r="Q2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6" spans="17:17" ht="17.100000000000001" customHeight="1" x14ac:dyDescent="0.25">
      <c r="Q2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7" spans="17:17" ht="17.100000000000001" customHeight="1" x14ac:dyDescent="0.25">
      <c r="Q2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8" spans="17:17" ht="17.100000000000001" customHeight="1" x14ac:dyDescent="0.25">
      <c r="Q2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9" spans="17:17" ht="17.100000000000001" customHeight="1" x14ac:dyDescent="0.25">
      <c r="Q2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0" spans="17:17" ht="17.100000000000001" customHeight="1" x14ac:dyDescent="0.25">
      <c r="Q2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1" spans="17:17" ht="17.100000000000001" customHeight="1" x14ac:dyDescent="0.25">
      <c r="Q2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2" spans="17:17" ht="17.100000000000001" customHeight="1" x14ac:dyDescent="0.25">
      <c r="Q2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3" spans="17:17" ht="17.100000000000001" customHeight="1" x14ac:dyDescent="0.25">
      <c r="Q2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4" spans="17:17" ht="17.100000000000001" customHeight="1" x14ac:dyDescent="0.25">
      <c r="Q2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5" spans="17:17" ht="17.100000000000001" customHeight="1" x14ac:dyDescent="0.25">
      <c r="Q2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6" spans="17:17" ht="17.100000000000001" customHeight="1" x14ac:dyDescent="0.25">
      <c r="Q2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7" spans="17:17" ht="17.100000000000001" customHeight="1" x14ac:dyDescent="0.25">
      <c r="Q2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8" spans="17:17" ht="17.100000000000001" customHeight="1" x14ac:dyDescent="0.25">
      <c r="Q2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9" spans="17:17" ht="17.100000000000001" customHeight="1" x14ac:dyDescent="0.25">
      <c r="Q2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0" spans="17:17" ht="17.100000000000001" customHeight="1" x14ac:dyDescent="0.25">
      <c r="Q2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1" spans="17:17" ht="17.100000000000001" customHeight="1" x14ac:dyDescent="0.25">
      <c r="Q2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2" spans="17:17" ht="17.100000000000001" customHeight="1" x14ac:dyDescent="0.25">
      <c r="Q2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3" spans="17:17" ht="17.100000000000001" customHeight="1" x14ac:dyDescent="0.25">
      <c r="Q2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4" spans="17:17" ht="17.100000000000001" customHeight="1" x14ac:dyDescent="0.25">
      <c r="Q2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5" spans="17:17" ht="17.100000000000001" customHeight="1" x14ac:dyDescent="0.25">
      <c r="Q2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6" spans="17:17" ht="17.100000000000001" customHeight="1" x14ac:dyDescent="0.25">
      <c r="Q2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7" spans="17:17" ht="17.100000000000001" customHeight="1" x14ac:dyDescent="0.25">
      <c r="Q2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8" spans="17:17" ht="17.100000000000001" customHeight="1" x14ac:dyDescent="0.25">
      <c r="Q2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9" spans="17:17" ht="17.100000000000001" customHeight="1" x14ac:dyDescent="0.25">
      <c r="Q2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0" spans="17:17" ht="17.100000000000001" customHeight="1" x14ac:dyDescent="0.25">
      <c r="Q2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1" spans="17:17" ht="17.100000000000001" customHeight="1" x14ac:dyDescent="0.25">
      <c r="Q2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2" spans="17:17" ht="17.100000000000001" customHeight="1" x14ac:dyDescent="0.25">
      <c r="Q2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3" spans="17:17" ht="17.100000000000001" customHeight="1" x14ac:dyDescent="0.25">
      <c r="Q2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4" spans="17:17" ht="17.100000000000001" customHeight="1" x14ac:dyDescent="0.25">
      <c r="Q2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5" spans="17:17" ht="17.100000000000001" customHeight="1" x14ac:dyDescent="0.25">
      <c r="Q2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6" spans="17:17" ht="17.100000000000001" customHeight="1" x14ac:dyDescent="0.25">
      <c r="Q2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7" spans="17:17" ht="17.100000000000001" customHeight="1" x14ac:dyDescent="0.25">
      <c r="Q2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8" spans="17:17" ht="17.100000000000001" customHeight="1" x14ac:dyDescent="0.25">
      <c r="Q2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9" spans="17:17" ht="17.100000000000001" customHeight="1" x14ac:dyDescent="0.25">
      <c r="Q2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0" spans="17:17" ht="17.100000000000001" customHeight="1" x14ac:dyDescent="0.25">
      <c r="Q2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1" spans="17:17" ht="17.100000000000001" customHeight="1" x14ac:dyDescent="0.25">
      <c r="Q2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2" spans="17:17" ht="17.100000000000001" customHeight="1" x14ac:dyDescent="0.25">
      <c r="Q2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3" spans="17:17" ht="17.100000000000001" customHeight="1" x14ac:dyDescent="0.25">
      <c r="Q2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4" spans="17:17" ht="17.100000000000001" customHeight="1" x14ac:dyDescent="0.25">
      <c r="Q2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5" spans="17:17" ht="17.100000000000001" customHeight="1" x14ac:dyDescent="0.25">
      <c r="Q2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6" spans="17:17" ht="17.100000000000001" customHeight="1" x14ac:dyDescent="0.25">
      <c r="Q2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7" spans="17:17" ht="17.100000000000001" customHeight="1" x14ac:dyDescent="0.25">
      <c r="Q2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8" spans="17:17" ht="17.100000000000001" customHeight="1" x14ac:dyDescent="0.25">
      <c r="Q2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9" spans="17:17" ht="17.100000000000001" customHeight="1" x14ac:dyDescent="0.25">
      <c r="Q2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0" spans="17:17" ht="17.100000000000001" customHeight="1" x14ac:dyDescent="0.25">
      <c r="Q2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1" spans="17:17" ht="17.100000000000001" customHeight="1" x14ac:dyDescent="0.25">
      <c r="Q2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2" spans="17:17" ht="17.100000000000001" customHeight="1" x14ac:dyDescent="0.25">
      <c r="Q2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3" spans="17:17" ht="17.100000000000001" customHeight="1" x14ac:dyDescent="0.25">
      <c r="Q2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4" spans="17:17" ht="17.100000000000001" customHeight="1" x14ac:dyDescent="0.25">
      <c r="Q2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5" spans="17:17" ht="17.100000000000001" customHeight="1" x14ac:dyDescent="0.25">
      <c r="Q2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6" spans="17:17" ht="17.100000000000001" customHeight="1" x14ac:dyDescent="0.25">
      <c r="Q2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7" spans="17:17" ht="17.100000000000001" customHeight="1" x14ac:dyDescent="0.25">
      <c r="Q2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8" spans="17:17" ht="17.100000000000001" customHeight="1" x14ac:dyDescent="0.25">
      <c r="Q2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9" spans="17:17" ht="17.100000000000001" customHeight="1" x14ac:dyDescent="0.25">
      <c r="Q2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0" spans="17:17" ht="17.100000000000001" customHeight="1" x14ac:dyDescent="0.25">
      <c r="Q2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1" spans="17:17" ht="17.100000000000001" customHeight="1" x14ac:dyDescent="0.25">
      <c r="Q2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2" spans="17:17" ht="17.100000000000001" customHeight="1" x14ac:dyDescent="0.25">
      <c r="Q2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3" spans="17:17" ht="17.100000000000001" customHeight="1" x14ac:dyDescent="0.25">
      <c r="Q2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4" spans="17:17" ht="17.100000000000001" customHeight="1" x14ac:dyDescent="0.25">
      <c r="Q2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5" spans="17:17" ht="17.100000000000001" customHeight="1" x14ac:dyDescent="0.25">
      <c r="Q2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6" spans="17:17" ht="17.100000000000001" customHeight="1" x14ac:dyDescent="0.25">
      <c r="Q2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7" spans="17:17" ht="17.100000000000001" customHeight="1" x14ac:dyDescent="0.25">
      <c r="Q2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8" spans="17:17" ht="17.100000000000001" customHeight="1" x14ac:dyDescent="0.25">
      <c r="Q2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9" spans="17:17" ht="17.100000000000001" customHeight="1" x14ac:dyDescent="0.25">
      <c r="Q2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0" spans="17:17" ht="17.100000000000001" customHeight="1" x14ac:dyDescent="0.25">
      <c r="Q2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1" spans="17:17" ht="17.100000000000001" customHeight="1" x14ac:dyDescent="0.25">
      <c r="Q2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2" spans="17:17" ht="17.100000000000001" customHeight="1" x14ac:dyDescent="0.25">
      <c r="Q2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3" spans="17:17" ht="17.100000000000001" customHeight="1" x14ac:dyDescent="0.25">
      <c r="Q2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4" spans="17:17" ht="17.100000000000001" customHeight="1" x14ac:dyDescent="0.25">
      <c r="Q2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5" spans="17:17" ht="17.100000000000001" customHeight="1" x14ac:dyDescent="0.25">
      <c r="Q2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6" spans="17:17" ht="17.100000000000001" customHeight="1" x14ac:dyDescent="0.25">
      <c r="Q2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7" spans="17:17" ht="17.100000000000001" customHeight="1" x14ac:dyDescent="0.25">
      <c r="Q2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8" spans="17:17" ht="17.100000000000001" customHeight="1" x14ac:dyDescent="0.25">
      <c r="Q2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9" spans="17:17" ht="17.100000000000001" customHeight="1" x14ac:dyDescent="0.25">
      <c r="Q2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0" spans="17:17" ht="17.100000000000001" customHeight="1" x14ac:dyDescent="0.25">
      <c r="Q2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1" spans="17:17" ht="17.100000000000001" customHeight="1" x14ac:dyDescent="0.25">
      <c r="Q2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2" spans="17:17" ht="17.100000000000001" customHeight="1" x14ac:dyDescent="0.25">
      <c r="Q2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3" spans="17:17" ht="17.100000000000001" customHeight="1" x14ac:dyDescent="0.25">
      <c r="Q2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4" spans="17:17" ht="17.100000000000001" customHeight="1" x14ac:dyDescent="0.25">
      <c r="Q2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5" spans="17:17" ht="17.100000000000001" customHeight="1" x14ac:dyDescent="0.25">
      <c r="Q2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6" spans="17:17" ht="17.100000000000001" customHeight="1" x14ac:dyDescent="0.25">
      <c r="Q2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7" spans="17:17" ht="17.100000000000001" customHeight="1" x14ac:dyDescent="0.25">
      <c r="Q2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8" spans="17:17" ht="17.100000000000001" customHeight="1" x14ac:dyDescent="0.25">
      <c r="Q2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9" spans="17:17" ht="17.100000000000001" customHeight="1" x14ac:dyDescent="0.25">
      <c r="Q2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0" spans="17:17" ht="17.100000000000001" customHeight="1" x14ac:dyDescent="0.25">
      <c r="Q2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1" spans="17:17" ht="17.100000000000001" customHeight="1" x14ac:dyDescent="0.25">
      <c r="Q2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2" spans="17:17" ht="17.100000000000001" customHeight="1" x14ac:dyDescent="0.25">
      <c r="Q2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3" spans="17:17" ht="17.100000000000001" customHeight="1" x14ac:dyDescent="0.25">
      <c r="Q2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4" spans="17:17" ht="17.100000000000001" customHeight="1" x14ac:dyDescent="0.25">
      <c r="Q2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5" spans="17:17" ht="17.100000000000001" customHeight="1" x14ac:dyDescent="0.25">
      <c r="Q2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6" spans="17:17" ht="17.100000000000001" customHeight="1" x14ac:dyDescent="0.25">
      <c r="Q2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7" spans="17:17" ht="17.100000000000001" customHeight="1" x14ac:dyDescent="0.25">
      <c r="Q2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8" spans="17:17" ht="17.100000000000001" customHeight="1" x14ac:dyDescent="0.25">
      <c r="Q2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9" spans="17:17" ht="17.100000000000001" customHeight="1" x14ac:dyDescent="0.25">
      <c r="Q2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0" spans="17:17" ht="17.100000000000001" customHeight="1" x14ac:dyDescent="0.25">
      <c r="Q2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1" spans="17:17" ht="17.100000000000001" customHeight="1" x14ac:dyDescent="0.25">
      <c r="Q2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2" spans="17:17" ht="17.100000000000001" customHeight="1" x14ac:dyDescent="0.25">
      <c r="Q2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3" spans="17:17" ht="17.100000000000001" customHeight="1" x14ac:dyDescent="0.25">
      <c r="Q2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4" spans="17:17" ht="17.100000000000001" customHeight="1" x14ac:dyDescent="0.25">
      <c r="Q2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5" spans="17:17" ht="17.100000000000001" customHeight="1" x14ac:dyDescent="0.25">
      <c r="Q2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6" spans="17:17" ht="17.100000000000001" customHeight="1" x14ac:dyDescent="0.25">
      <c r="Q2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7" spans="17:17" ht="17.100000000000001" customHeight="1" x14ac:dyDescent="0.25">
      <c r="Q2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8" spans="17:17" ht="17.100000000000001" customHeight="1" x14ac:dyDescent="0.25">
      <c r="Q2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9" spans="17:17" ht="17.100000000000001" customHeight="1" x14ac:dyDescent="0.25">
      <c r="Q2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0" spans="17:17" ht="17.100000000000001" customHeight="1" x14ac:dyDescent="0.25">
      <c r="Q2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1" spans="17:17" ht="17.100000000000001" customHeight="1" x14ac:dyDescent="0.25">
      <c r="Q2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2" spans="17:17" ht="17.100000000000001" customHeight="1" x14ac:dyDescent="0.25">
      <c r="Q2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3" spans="17:17" ht="17.100000000000001" customHeight="1" x14ac:dyDescent="0.25">
      <c r="Q2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4" spans="17:17" ht="17.100000000000001" customHeight="1" x14ac:dyDescent="0.25">
      <c r="Q2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5" spans="17:17" ht="17.100000000000001" customHeight="1" x14ac:dyDescent="0.25">
      <c r="Q2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6" spans="17:17" ht="17.100000000000001" customHeight="1" x14ac:dyDescent="0.25">
      <c r="Q2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7" spans="17:17" ht="17.100000000000001" customHeight="1" x14ac:dyDescent="0.25">
      <c r="Q2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8" spans="17:17" ht="17.100000000000001" customHeight="1" x14ac:dyDescent="0.25">
      <c r="Q2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9" spans="17:17" ht="17.100000000000001" customHeight="1" x14ac:dyDescent="0.25">
      <c r="Q2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0" spans="17:17" ht="17.100000000000001" customHeight="1" x14ac:dyDescent="0.25">
      <c r="Q2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1" spans="17:17" ht="17.100000000000001" customHeight="1" x14ac:dyDescent="0.25">
      <c r="Q2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2" spans="17:17" ht="17.100000000000001" customHeight="1" x14ac:dyDescent="0.25">
      <c r="Q2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3" spans="17:17" ht="17.100000000000001" customHeight="1" x14ac:dyDescent="0.25">
      <c r="Q2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4" spans="17:17" ht="17.100000000000001" customHeight="1" x14ac:dyDescent="0.25">
      <c r="Q2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5" spans="17:17" ht="17.100000000000001" customHeight="1" x14ac:dyDescent="0.25">
      <c r="Q2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6" spans="17:17" ht="17.100000000000001" customHeight="1" x14ac:dyDescent="0.25">
      <c r="Q2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7" spans="17:17" ht="17.100000000000001" customHeight="1" x14ac:dyDescent="0.25">
      <c r="Q2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8" spans="17:17" ht="17.100000000000001" customHeight="1" x14ac:dyDescent="0.25">
      <c r="Q2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9" spans="17:17" ht="17.100000000000001" customHeight="1" x14ac:dyDescent="0.25">
      <c r="Q2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0" spans="17:17" ht="17.100000000000001" customHeight="1" x14ac:dyDescent="0.25">
      <c r="Q2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1" spans="17:17" ht="17.100000000000001" customHeight="1" x14ac:dyDescent="0.25">
      <c r="Q2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2" spans="17:17" ht="17.100000000000001" customHeight="1" x14ac:dyDescent="0.25">
      <c r="Q2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3" spans="17:17" ht="17.100000000000001" customHeight="1" x14ac:dyDescent="0.25">
      <c r="Q2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4" spans="17:17" ht="17.100000000000001" customHeight="1" x14ac:dyDescent="0.25">
      <c r="Q2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5" spans="17:17" ht="17.100000000000001" customHeight="1" x14ac:dyDescent="0.25">
      <c r="Q2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6" spans="17:17" ht="17.100000000000001" customHeight="1" x14ac:dyDescent="0.25">
      <c r="Q2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7" spans="17:17" ht="17.100000000000001" customHeight="1" x14ac:dyDescent="0.25">
      <c r="Q2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8" spans="17:17" ht="17.100000000000001" customHeight="1" x14ac:dyDescent="0.25">
      <c r="Q2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9" spans="17:17" ht="17.100000000000001" customHeight="1" x14ac:dyDescent="0.25">
      <c r="Q2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0" spans="17:17" ht="17.100000000000001" customHeight="1" x14ac:dyDescent="0.25">
      <c r="Q2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1" spans="17:17" ht="17.100000000000001" customHeight="1" x14ac:dyDescent="0.25">
      <c r="Q2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2" spans="17:17" ht="17.100000000000001" customHeight="1" x14ac:dyDescent="0.25">
      <c r="Q2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3" spans="17:17" ht="17.100000000000001" customHeight="1" x14ac:dyDescent="0.25">
      <c r="Q2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4" spans="17:17" ht="17.100000000000001" customHeight="1" x14ac:dyDescent="0.25">
      <c r="Q2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5" spans="17:17" ht="17.100000000000001" customHeight="1" x14ac:dyDescent="0.25">
      <c r="Q2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6" spans="17:17" ht="17.100000000000001" customHeight="1" x14ac:dyDescent="0.25">
      <c r="Q2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7" spans="17:17" ht="17.100000000000001" customHeight="1" x14ac:dyDescent="0.25">
      <c r="Q2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8" spans="17:17" ht="17.100000000000001" customHeight="1" x14ac:dyDescent="0.25">
      <c r="Q2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9" spans="17:17" ht="17.100000000000001" customHeight="1" x14ac:dyDescent="0.25">
      <c r="Q2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0" spans="17:17" ht="17.100000000000001" customHeight="1" x14ac:dyDescent="0.25">
      <c r="Q2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1" spans="17:17" ht="17.100000000000001" customHeight="1" x14ac:dyDescent="0.25">
      <c r="Q2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2" spans="17:17" ht="17.100000000000001" customHeight="1" x14ac:dyDescent="0.25">
      <c r="Q2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3" spans="17:17" ht="17.100000000000001" customHeight="1" x14ac:dyDescent="0.25">
      <c r="Q2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4" spans="17:17" ht="17.100000000000001" customHeight="1" x14ac:dyDescent="0.25">
      <c r="Q2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5" spans="17:17" ht="17.100000000000001" customHeight="1" x14ac:dyDescent="0.25">
      <c r="Q2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6" spans="17:17" ht="17.100000000000001" customHeight="1" x14ac:dyDescent="0.25">
      <c r="Q2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7" spans="17:17" ht="17.100000000000001" customHeight="1" x14ac:dyDescent="0.25">
      <c r="Q2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8" spans="17:17" ht="17.100000000000001" customHeight="1" x14ac:dyDescent="0.25">
      <c r="Q2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9" spans="17:17" ht="17.100000000000001" customHeight="1" x14ac:dyDescent="0.25">
      <c r="Q2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0" spans="17:17" ht="17.100000000000001" customHeight="1" x14ac:dyDescent="0.25">
      <c r="Q2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1" spans="17:17" ht="17.100000000000001" customHeight="1" x14ac:dyDescent="0.25">
      <c r="Q2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2" spans="17:17" ht="17.100000000000001" customHeight="1" x14ac:dyDescent="0.25">
      <c r="Q2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3" spans="17:17" ht="17.100000000000001" customHeight="1" x14ac:dyDescent="0.25">
      <c r="Q2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4" spans="17:17" ht="17.100000000000001" customHeight="1" x14ac:dyDescent="0.25">
      <c r="Q2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5" spans="17:17" ht="17.100000000000001" customHeight="1" x14ac:dyDescent="0.25">
      <c r="Q2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6" spans="17:17" ht="17.100000000000001" customHeight="1" x14ac:dyDescent="0.25">
      <c r="Q2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7" spans="17:17" ht="17.100000000000001" customHeight="1" x14ac:dyDescent="0.25">
      <c r="Q2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8" spans="17:17" ht="17.100000000000001" customHeight="1" x14ac:dyDescent="0.25">
      <c r="Q2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9" spans="17:17" ht="17.100000000000001" customHeight="1" x14ac:dyDescent="0.25">
      <c r="Q2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0" spans="17:17" ht="17.100000000000001" customHeight="1" x14ac:dyDescent="0.25">
      <c r="Q2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1" spans="17:17" ht="17.100000000000001" customHeight="1" x14ac:dyDescent="0.25">
      <c r="Q2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2" spans="17:17" ht="17.100000000000001" customHeight="1" x14ac:dyDescent="0.25">
      <c r="Q2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3" spans="17:17" ht="17.100000000000001" customHeight="1" x14ac:dyDescent="0.25">
      <c r="Q2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4" spans="17:17" ht="17.100000000000001" customHeight="1" x14ac:dyDescent="0.25">
      <c r="Q2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5" spans="17:17" ht="17.100000000000001" customHeight="1" x14ac:dyDescent="0.25">
      <c r="Q2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6" spans="17:17" ht="17.100000000000001" customHeight="1" x14ac:dyDescent="0.25">
      <c r="Q2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7" spans="17:17" ht="17.100000000000001" customHeight="1" x14ac:dyDescent="0.25">
      <c r="Q2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8" spans="17:17" ht="17.100000000000001" customHeight="1" x14ac:dyDescent="0.25">
      <c r="Q2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9" spans="17:17" ht="17.100000000000001" customHeight="1" x14ac:dyDescent="0.25">
      <c r="Q2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0" spans="17:17" ht="17.100000000000001" customHeight="1" x14ac:dyDescent="0.25">
      <c r="Q2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1" spans="17:17" ht="17.100000000000001" customHeight="1" x14ac:dyDescent="0.25">
      <c r="Q2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2" spans="17:17" ht="17.100000000000001" customHeight="1" x14ac:dyDescent="0.25">
      <c r="Q2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3" spans="17:17" ht="17.100000000000001" customHeight="1" x14ac:dyDescent="0.25">
      <c r="Q2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4" spans="17:17" ht="17.100000000000001" customHeight="1" x14ac:dyDescent="0.25">
      <c r="Q2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5" spans="17:17" ht="17.100000000000001" customHeight="1" x14ac:dyDescent="0.25">
      <c r="Q2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6" spans="17:17" ht="17.100000000000001" customHeight="1" x14ac:dyDescent="0.25">
      <c r="Q2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7" spans="17:17" ht="17.100000000000001" customHeight="1" x14ac:dyDescent="0.25">
      <c r="Q2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8" spans="17:17" ht="17.100000000000001" customHeight="1" x14ac:dyDescent="0.25">
      <c r="Q2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9" spans="17:17" ht="17.100000000000001" customHeight="1" x14ac:dyDescent="0.25">
      <c r="Q2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0" spans="17:17" ht="17.100000000000001" customHeight="1" x14ac:dyDescent="0.25">
      <c r="Q2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1" spans="17:17" ht="17.100000000000001" customHeight="1" x14ac:dyDescent="0.25">
      <c r="Q2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2" spans="17:17" ht="17.100000000000001" customHeight="1" x14ac:dyDescent="0.25">
      <c r="Q2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3" spans="17:17" ht="17.100000000000001" customHeight="1" x14ac:dyDescent="0.25">
      <c r="Q2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4" spans="17:17" ht="17.100000000000001" customHeight="1" x14ac:dyDescent="0.25">
      <c r="Q2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5" spans="17:17" ht="17.100000000000001" customHeight="1" x14ac:dyDescent="0.25">
      <c r="Q2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6" spans="17:17" ht="17.100000000000001" customHeight="1" x14ac:dyDescent="0.25">
      <c r="Q2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7" spans="17:17" ht="17.100000000000001" customHeight="1" x14ac:dyDescent="0.25">
      <c r="Q2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8" spans="17:17" ht="17.100000000000001" customHeight="1" x14ac:dyDescent="0.25">
      <c r="Q2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9" spans="17:17" ht="17.100000000000001" customHeight="1" x14ac:dyDescent="0.25">
      <c r="Q2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0" spans="17:17" ht="17.100000000000001" customHeight="1" x14ac:dyDescent="0.25">
      <c r="Q2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1" spans="17:17" ht="17.100000000000001" customHeight="1" x14ac:dyDescent="0.25">
      <c r="Q2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2" spans="17:17" ht="17.100000000000001" customHeight="1" x14ac:dyDescent="0.25">
      <c r="Q2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3" spans="17:17" ht="17.100000000000001" customHeight="1" x14ac:dyDescent="0.25">
      <c r="Q2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4" spans="17:17" ht="17.100000000000001" customHeight="1" x14ac:dyDescent="0.25">
      <c r="Q2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5" spans="17:17" ht="17.100000000000001" customHeight="1" x14ac:dyDescent="0.25">
      <c r="Q2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6" spans="17:17" ht="17.100000000000001" customHeight="1" x14ac:dyDescent="0.25">
      <c r="Q2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7" spans="17:17" ht="17.100000000000001" customHeight="1" x14ac:dyDescent="0.25">
      <c r="Q2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8" spans="17:17" ht="17.100000000000001" customHeight="1" x14ac:dyDescent="0.25">
      <c r="Q2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9" spans="17:17" ht="17.100000000000001" customHeight="1" x14ac:dyDescent="0.25">
      <c r="Q2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0" spans="17:17" ht="17.100000000000001" customHeight="1" x14ac:dyDescent="0.25">
      <c r="Q2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1" spans="17:17" ht="17.100000000000001" customHeight="1" x14ac:dyDescent="0.25">
      <c r="Q2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2" spans="17:17" ht="17.100000000000001" customHeight="1" x14ac:dyDescent="0.25">
      <c r="Q2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3" spans="17:17" ht="17.100000000000001" customHeight="1" x14ac:dyDescent="0.25">
      <c r="Q2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4" spans="17:17" ht="17.100000000000001" customHeight="1" x14ac:dyDescent="0.25">
      <c r="Q2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5" spans="17:17" ht="17.100000000000001" customHeight="1" x14ac:dyDescent="0.25">
      <c r="Q2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6" spans="17:17" ht="17.100000000000001" customHeight="1" x14ac:dyDescent="0.25">
      <c r="Q2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7" spans="17:17" ht="17.100000000000001" customHeight="1" x14ac:dyDescent="0.25">
      <c r="Q2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8" spans="17:17" ht="17.100000000000001" customHeight="1" x14ac:dyDescent="0.25">
      <c r="Q2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9" spans="17:17" ht="17.100000000000001" customHeight="1" x14ac:dyDescent="0.25">
      <c r="Q2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0" spans="17:17" ht="17.100000000000001" customHeight="1" x14ac:dyDescent="0.25">
      <c r="Q2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1" spans="17:17" ht="17.100000000000001" customHeight="1" x14ac:dyDescent="0.25">
      <c r="Q2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2" spans="17:17" ht="17.100000000000001" customHeight="1" x14ac:dyDescent="0.25">
      <c r="Q2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3" spans="17:17" ht="17.100000000000001" customHeight="1" x14ac:dyDescent="0.25">
      <c r="Q2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4" spans="17:17" ht="17.100000000000001" customHeight="1" x14ac:dyDescent="0.25">
      <c r="Q2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5" spans="17:17" ht="17.100000000000001" customHeight="1" x14ac:dyDescent="0.25">
      <c r="Q2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6" spans="17:17" ht="17.100000000000001" customHeight="1" x14ac:dyDescent="0.25">
      <c r="Q2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7" spans="17:17" ht="17.100000000000001" customHeight="1" x14ac:dyDescent="0.25">
      <c r="Q2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8" spans="17:17" ht="17.100000000000001" customHeight="1" x14ac:dyDescent="0.25">
      <c r="Q2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9" spans="17:17" ht="17.100000000000001" customHeight="1" x14ac:dyDescent="0.25">
      <c r="Q2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0" spans="17:17" ht="17.100000000000001" customHeight="1" x14ac:dyDescent="0.25">
      <c r="Q2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1" spans="17:17" ht="17.100000000000001" customHeight="1" x14ac:dyDescent="0.25">
      <c r="Q2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2" spans="17:17" ht="17.100000000000001" customHeight="1" x14ac:dyDescent="0.25">
      <c r="Q2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3" spans="17:17" ht="17.100000000000001" customHeight="1" x14ac:dyDescent="0.25">
      <c r="Q2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4" spans="17:17" ht="17.100000000000001" customHeight="1" x14ac:dyDescent="0.25">
      <c r="Q2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5" spans="17:17" ht="17.100000000000001" customHeight="1" x14ac:dyDescent="0.25">
      <c r="Q2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6" spans="17:17" ht="17.100000000000001" customHeight="1" x14ac:dyDescent="0.25">
      <c r="Q2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7" spans="17:17" ht="17.100000000000001" customHeight="1" x14ac:dyDescent="0.25">
      <c r="Q2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8" spans="17:17" ht="17.100000000000001" customHeight="1" x14ac:dyDescent="0.25">
      <c r="Q2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9" spans="17:17" ht="17.100000000000001" customHeight="1" x14ac:dyDescent="0.25">
      <c r="Q2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0" spans="17:17" ht="17.100000000000001" customHeight="1" x14ac:dyDescent="0.25">
      <c r="Q2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1" spans="17:17" ht="17.100000000000001" customHeight="1" x14ac:dyDescent="0.25">
      <c r="Q2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2" spans="17:17" ht="17.100000000000001" customHeight="1" x14ac:dyDescent="0.25">
      <c r="Q2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3" spans="17:17" ht="17.100000000000001" customHeight="1" x14ac:dyDescent="0.25">
      <c r="Q2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4" spans="17:17" ht="17.100000000000001" customHeight="1" x14ac:dyDescent="0.25">
      <c r="Q2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5" spans="17:17" ht="17.100000000000001" customHeight="1" x14ac:dyDescent="0.25">
      <c r="Q2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6" spans="17:17" ht="17.100000000000001" customHeight="1" x14ac:dyDescent="0.25">
      <c r="Q2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7" spans="17:17" ht="17.100000000000001" customHeight="1" x14ac:dyDescent="0.25">
      <c r="Q2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8" spans="17:17" ht="17.100000000000001" customHeight="1" x14ac:dyDescent="0.25">
      <c r="Q2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9" spans="17:17" ht="17.100000000000001" customHeight="1" x14ac:dyDescent="0.25">
      <c r="Q2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0" spans="17:17" ht="17.100000000000001" customHeight="1" x14ac:dyDescent="0.25">
      <c r="Q2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1" spans="17:17" ht="17.100000000000001" customHeight="1" x14ac:dyDescent="0.25">
      <c r="Q2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2" spans="17:17" ht="17.100000000000001" customHeight="1" x14ac:dyDescent="0.25">
      <c r="Q2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3" spans="17:17" ht="17.100000000000001" customHeight="1" x14ac:dyDescent="0.25">
      <c r="Q2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4" spans="17:17" ht="17.100000000000001" customHeight="1" x14ac:dyDescent="0.25">
      <c r="Q2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5" spans="17:17" ht="17.100000000000001" customHeight="1" x14ac:dyDescent="0.25">
      <c r="Q2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6" spans="17:17" ht="17.100000000000001" customHeight="1" x14ac:dyDescent="0.25">
      <c r="Q2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7" spans="17:17" ht="17.100000000000001" customHeight="1" x14ac:dyDescent="0.25">
      <c r="Q2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8" spans="17:17" ht="17.100000000000001" customHeight="1" x14ac:dyDescent="0.25">
      <c r="Q2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9" spans="17:17" ht="17.100000000000001" customHeight="1" x14ac:dyDescent="0.25">
      <c r="Q2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0" spans="17:17" ht="17.100000000000001" customHeight="1" x14ac:dyDescent="0.25">
      <c r="Q2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1" spans="17:17" ht="17.100000000000001" customHeight="1" x14ac:dyDescent="0.25">
      <c r="Q2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2" spans="17:17" ht="17.100000000000001" customHeight="1" x14ac:dyDescent="0.25">
      <c r="Q2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3" spans="17:17" ht="17.100000000000001" customHeight="1" x14ac:dyDescent="0.25">
      <c r="Q2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4" spans="17:17" ht="17.100000000000001" customHeight="1" x14ac:dyDescent="0.25">
      <c r="Q2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5" spans="17:17" ht="17.100000000000001" customHeight="1" x14ac:dyDescent="0.25">
      <c r="Q2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6" spans="17:17" ht="17.100000000000001" customHeight="1" x14ac:dyDescent="0.25">
      <c r="Q2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7" spans="17:17" ht="17.100000000000001" customHeight="1" x14ac:dyDescent="0.25">
      <c r="Q2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8" spans="17:17" ht="17.100000000000001" customHeight="1" x14ac:dyDescent="0.25">
      <c r="Q2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9" spans="17:17" ht="17.100000000000001" customHeight="1" x14ac:dyDescent="0.25">
      <c r="Q2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0" spans="17:17" ht="17.100000000000001" customHeight="1" x14ac:dyDescent="0.25">
      <c r="Q2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1" spans="17:17" ht="17.100000000000001" customHeight="1" x14ac:dyDescent="0.25">
      <c r="Q2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2" spans="17:17" ht="17.100000000000001" customHeight="1" x14ac:dyDescent="0.25">
      <c r="Q2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3" spans="17:17" ht="17.100000000000001" customHeight="1" x14ac:dyDescent="0.25">
      <c r="Q2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4" spans="17:17" ht="17.100000000000001" customHeight="1" x14ac:dyDescent="0.25">
      <c r="Q2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5" spans="17:17" ht="17.100000000000001" customHeight="1" x14ac:dyDescent="0.25">
      <c r="Q2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6" spans="17:17" ht="17.100000000000001" customHeight="1" x14ac:dyDescent="0.25">
      <c r="Q2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7" spans="17:17" ht="17.100000000000001" customHeight="1" x14ac:dyDescent="0.25">
      <c r="Q2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8" spans="17:17" ht="17.100000000000001" customHeight="1" x14ac:dyDescent="0.25">
      <c r="Q2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9" spans="17:17" ht="17.100000000000001" customHeight="1" x14ac:dyDescent="0.25">
      <c r="Q2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0" spans="17:17" ht="17.100000000000001" customHeight="1" x14ac:dyDescent="0.25">
      <c r="Q2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1" spans="17:17" ht="17.100000000000001" customHeight="1" x14ac:dyDescent="0.25">
      <c r="Q2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2" spans="17:17" ht="17.100000000000001" customHeight="1" x14ac:dyDescent="0.25">
      <c r="Q2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3" spans="17:17" ht="17.100000000000001" customHeight="1" x14ac:dyDescent="0.25">
      <c r="Q2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4" spans="17:17" ht="17.100000000000001" customHeight="1" x14ac:dyDescent="0.25">
      <c r="Q2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5" spans="17:17" ht="17.100000000000001" customHeight="1" x14ac:dyDescent="0.25">
      <c r="Q2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6" spans="17:17" ht="17.100000000000001" customHeight="1" x14ac:dyDescent="0.25">
      <c r="Q2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7" spans="17:17" ht="17.100000000000001" customHeight="1" x14ac:dyDescent="0.25">
      <c r="Q2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8" spans="17:17" ht="17.100000000000001" customHeight="1" x14ac:dyDescent="0.25">
      <c r="Q2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9" spans="17:17" ht="17.100000000000001" customHeight="1" x14ac:dyDescent="0.25">
      <c r="Q2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0" spans="17:17" ht="17.100000000000001" customHeight="1" x14ac:dyDescent="0.25">
      <c r="Q2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1" spans="17:17" ht="17.100000000000001" customHeight="1" x14ac:dyDescent="0.25">
      <c r="Q2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2" spans="17:17" ht="17.100000000000001" customHeight="1" x14ac:dyDescent="0.25">
      <c r="Q2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3" spans="17:17" ht="17.100000000000001" customHeight="1" x14ac:dyDescent="0.25">
      <c r="Q2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4" spans="17:17" ht="17.100000000000001" customHeight="1" x14ac:dyDescent="0.25">
      <c r="Q2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5" spans="17:17" ht="17.100000000000001" customHeight="1" x14ac:dyDescent="0.25">
      <c r="Q2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6" spans="17:17" ht="17.100000000000001" customHeight="1" x14ac:dyDescent="0.25">
      <c r="Q2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7" spans="17:17" ht="17.100000000000001" customHeight="1" x14ac:dyDescent="0.25">
      <c r="Q2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8" spans="17:17" ht="17.100000000000001" customHeight="1" x14ac:dyDescent="0.25">
      <c r="Q2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9" spans="17:17" ht="17.100000000000001" customHeight="1" x14ac:dyDescent="0.25">
      <c r="Q2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0" spans="17:17" ht="17.100000000000001" customHeight="1" x14ac:dyDescent="0.25">
      <c r="Q2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1" spans="17:17" ht="17.100000000000001" customHeight="1" x14ac:dyDescent="0.25">
      <c r="Q2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2" spans="17:17" ht="17.100000000000001" customHeight="1" x14ac:dyDescent="0.25">
      <c r="Q2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3" spans="17:17" ht="17.100000000000001" customHeight="1" x14ac:dyDescent="0.25">
      <c r="Q2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4" spans="17:17" ht="17.100000000000001" customHeight="1" x14ac:dyDescent="0.25">
      <c r="Q2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5" spans="17:17" ht="17.100000000000001" customHeight="1" x14ac:dyDescent="0.25">
      <c r="Q2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6" spans="17:17" ht="17.100000000000001" customHeight="1" x14ac:dyDescent="0.25">
      <c r="Q2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7" spans="17:17" ht="17.100000000000001" customHeight="1" x14ac:dyDescent="0.25">
      <c r="Q2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8" spans="17:17" ht="17.100000000000001" customHeight="1" x14ac:dyDescent="0.25">
      <c r="Q2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9" spans="17:17" ht="17.100000000000001" customHeight="1" x14ac:dyDescent="0.25">
      <c r="Q2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0" spans="17:17" ht="17.100000000000001" customHeight="1" x14ac:dyDescent="0.25">
      <c r="Q2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1" spans="17:17" ht="17.100000000000001" customHeight="1" x14ac:dyDescent="0.25">
      <c r="Q2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2" spans="17:17" ht="17.100000000000001" customHeight="1" x14ac:dyDescent="0.25">
      <c r="Q2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3" spans="17:17" ht="17.100000000000001" customHeight="1" x14ac:dyDescent="0.25">
      <c r="Q2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4" spans="17:17" ht="17.100000000000001" customHeight="1" x14ac:dyDescent="0.25">
      <c r="Q2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5" spans="17:17" ht="17.100000000000001" customHeight="1" x14ac:dyDescent="0.25">
      <c r="Q2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6" spans="17:17" ht="17.100000000000001" customHeight="1" x14ac:dyDescent="0.25">
      <c r="Q2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7" spans="17:17" ht="17.100000000000001" customHeight="1" x14ac:dyDescent="0.25">
      <c r="Q2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8" spans="17:17" ht="17.100000000000001" customHeight="1" x14ac:dyDescent="0.25">
      <c r="Q2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9" spans="17:17" ht="17.100000000000001" customHeight="1" x14ac:dyDescent="0.25">
      <c r="Q2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0" spans="17:17" ht="17.100000000000001" customHeight="1" x14ac:dyDescent="0.25">
      <c r="Q3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1" spans="17:17" ht="17.100000000000001" customHeight="1" x14ac:dyDescent="0.25">
      <c r="Q3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2" spans="17:17" ht="17.100000000000001" customHeight="1" x14ac:dyDescent="0.25">
      <c r="Q3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3" spans="17:17" ht="17.100000000000001" customHeight="1" x14ac:dyDescent="0.25">
      <c r="Q3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4" spans="17:17" ht="17.100000000000001" customHeight="1" x14ac:dyDescent="0.25">
      <c r="Q3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5" spans="17:17" ht="17.100000000000001" customHeight="1" x14ac:dyDescent="0.25">
      <c r="Q3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6" spans="17:17" ht="17.100000000000001" customHeight="1" x14ac:dyDescent="0.25">
      <c r="Q3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7" spans="17:17" ht="17.100000000000001" customHeight="1" x14ac:dyDescent="0.25">
      <c r="Q3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8" spans="17:17" ht="17.100000000000001" customHeight="1" x14ac:dyDescent="0.25">
      <c r="Q3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9" spans="17:17" ht="17.100000000000001" customHeight="1" x14ac:dyDescent="0.25">
      <c r="Q3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0" spans="17:17" ht="17.100000000000001" customHeight="1" x14ac:dyDescent="0.25">
      <c r="Q3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1" spans="17:17" ht="17.100000000000001" customHeight="1" x14ac:dyDescent="0.25">
      <c r="Q3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2" spans="17:17" ht="17.100000000000001" customHeight="1" x14ac:dyDescent="0.25">
      <c r="Q3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3" spans="17:17" ht="17.100000000000001" customHeight="1" x14ac:dyDescent="0.25">
      <c r="Q3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4" spans="17:17" ht="17.100000000000001" customHeight="1" x14ac:dyDescent="0.25">
      <c r="Q3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5" spans="17:17" ht="17.100000000000001" customHeight="1" x14ac:dyDescent="0.25">
      <c r="Q3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6" spans="17:17" ht="17.100000000000001" customHeight="1" x14ac:dyDescent="0.25">
      <c r="Q3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7" spans="17:17" ht="17.100000000000001" customHeight="1" x14ac:dyDescent="0.25">
      <c r="Q3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8" spans="17:17" ht="17.100000000000001" customHeight="1" x14ac:dyDescent="0.25">
      <c r="Q3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9" spans="17:17" ht="17.100000000000001" customHeight="1" x14ac:dyDescent="0.25">
      <c r="Q3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0" spans="17:17" ht="17.100000000000001" customHeight="1" x14ac:dyDescent="0.25">
      <c r="Q3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1" spans="17:17" ht="17.100000000000001" customHeight="1" x14ac:dyDescent="0.25">
      <c r="Q3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2" spans="17:17" ht="17.100000000000001" customHeight="1" x14ac:dyDescent="0.25">
      <c r="Q3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3" spans="17:17" ht="17.100000000000001" customHeight="1" x14ac:dyDescent="0.25">
      <c r="Q3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4" spans="17:17" ht="17.100000000000001" customHeight="1" x14ac:dyDescent="0.25">
      <c r="Q3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5" spans="17:17" ht="17.100000000000001" customHeight="1" x14ac:dyDescent="0.25">
      <c r="Q3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6" spans="17:17" ht="17.100000000000001" customHeight="1" x14ac:dyDescent="0.25">
      <c r="Q3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7" spans="17:17" ht="17.100000000000001" customHeight="1" x14ac:dyDescent="0.25">
      <c r="Q3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8" spans="17:17" ht="17.100000000000001" customHeight="1" x14ac:dyDescent="0.25">
      <c r="Q3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9" spans="17:17" ht="17.100000000000001" customHeight="1" x14ac:dyDescent="0.25">
      <c r="Q3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0" spans="17:17" ht="17.100000000000001" customHeight="1" x14ac:dyDescent="0.25">
      <c r="Q3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1" spans="17:17" ht="17.100000000000001" customHeight="1" x14ac:dyDescent="0.25">
      <c r="Q3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2" spans="17:17" ht="17.100000000000001" customHeight="1" x14ac:dyDescent="0.25">
      <c r="Q3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3" spans="17:17" ht="17.100000000000001" customHeight="1" x14ac:dyDescent="0.25">
      <c r="Q3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4" spans="17:17" ht="17.100000000000001" customHeight="1" x14ac:dyDescent="0.25">
      <c r="Q3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5" spans="17:17" ht="17.100000000000001" customHeight="1" x14ac:dyDescent="0.25">
      <c r="Q3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6" spans="17:17" ht="17.100000000000001" customHeight="1" x14ac:dyDescent="0.25">
      <c r="Q3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7" spans="17:17" ht="17.100000000000001" customHeight="1" x14ac:dyDescent="0.25">
      <c r="Q3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8" spans="17:17" ht="17.100000000000001" customHeight="1" x14ac:dyDescent="0.25">
      <c r="Q3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9" spans="17:17" ht="17.100000000000001" customHeight="1" x14ac:dyDescent="0.25">
      <c r="Q3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0" spans="17:17" ht="17.100000000000001" customHeight="1" x14ac:dyDescent="0.25">
      <c r="Q3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1" spans="17:17" ht="17.100000000000001" customHeight="1" x14ac:dyDescent="0.25">
      <c r="Q3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2" spans="17:17" ht="17.100000000000001" customHeight="1" x14ac:dyDescent="0.25">
      <c r="Q3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3" spans="17:17" ht="17.100000000000001" customHeight="1" x14ac:dyDescent="0.25">
      <c r="Q3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4" spans="17:17" ht="17.100000000000001" customHeight="1" x14ac:dyDescent="0.25">
      <c r="Q3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5" spans="17:17" ht="17.100000000000001" customHeight="1" x14ac:dyDescent="0.25">
      <c r="Q3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6" spans="17:17" ht="17.100000000000001" customHeight="1" x14ac:dyDescent="0.25">
      <c r="Q3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7" spans="17:17" ht="17.100000000000001" customHeight="1" x14ac:dyDescent="0.25">
      <c r="Q3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8" spans="17:17" ht="17.100000000000001" customHeight="1" x14ac:dyDescent="0.25">
      <c r="Q3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9" spans="17:17" ht="17.100000000000001" customHeight="1" x14ac:dyDescent="0.25">
      <c r="Q3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0" spans="17:17" ht="17.100000000000001" customHeight="1" x14ac:dyDescent="0.25">
      <c r="Q3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1" spans="17:17" ht="17.100000000000001" customHeight="1" x14ac:dyDescent="0.25">
      <c r="Q3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2" spans="17:17" ht="17.100000000000001" customHeight="1" x14ac:dyDescent="0.25">
      <c r="Q3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3" spans="17:17" ht="17.100000000000001" customHeight="1" x14ac:dyDescent="0.25">
      <c r="Q3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4" spans="17:17" ht="17.100000000000001" customHeight="1" x14ac:dyDescent="0.25">
      <c r="Q3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5" spans="17:17" ht="17.100000000000001" customHeight="1" x14ac:dyDescent="0.25">
      <c r="Q3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6" spans="17:17" ht="17.100000000000001" customHeight="1" x14ac:dyDescent="0.25">
      <c r="Q3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7" spans="17:17" ht="17.100000000000001" customHeight="1" x14ac:dyDescent="0.25">
      <c r="Q3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8" spans="17:17" ht="17.100000000000001" customHeight="1" x14ac:dyDescent="0.25">
      <c r="Q3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9" spans="17:17" ht="17.100000000000001" customHeight="1" x14ac:dyDescent="0.25">
      <c r="Q3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0" spans="17:17" ht="17.100000000000001" customHeight="1" x14ac:dyDescent="0.25">
      <c r="Q3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1" spans="17:17" ht="17.100000000000001" customHeight="1" x14ac:dyDescent="0.25">
      <c r="Q3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2" spans="17:17" ht="17.100000000000001" customHeight="1" x14ac:dyDescent="0.25">
      <c r="Q3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3" spans="17:17" ht="17.100000000000001" customHeight="1" x14ac:dyDescent="0.25">
      <c r="Q3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4" spans="17:17" ht="17.100000000000001" customHeight="1" x14ac:dyDescent="0.25">
      <c r="Q3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5" spans="17:17" ht="17.100000000000001" customHeight="1" x14ac:dyDescent="0.25">
      <c r="Q3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6" spans="17:17" ht="17.100000000000001" customHeight="1" x14ac:dyDescent="0.25">
      <c r="Q3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7" spans="17:17" ht="17.100000000000001" customHeight="1" x14ac:dyDescent="0.25">
      <c r="Q3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8" spans="17:17" ht="17.100000000000001" customHeight="1" x14ac:dyDescent="0.25">
      <c r="Q3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9" spans="17:17" ht="17.100000000000001" customHeight="1" x14ac:dyDescent="0.25">
      <c r="Q3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0" spans="17:17" ht="17.100000000000001" customHeight="1" x14ac:dyDescent="0.25">
      <c r="Q3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1" spans="17:17" ht="17.100000000000001" customHeight="1" x14ac:dyDescent="0.25">
      <c r="Q3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2" spans="17:17" ht="17.100000000000001" customHeight="1" x14ac:dyDescent="0.25">
      <c r="Q3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3" spans="17:17" ht="17.100000000000001" customHeight="1" x14ac:dyDescent="0.25">
      <c r="Q3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4" spans="17:17" ht="17.100000000000001" customHeight="1" x14ac:dyDescent="0.25">
      <c r="Q3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5" spans="17:17" ht="17.100000000000001" customHeight="1" x14ac:dyDescent="0.25">
      <c r="Q3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6" spans="17:17" ht="17.100000000000001" customHeight="1" x14ac:dyDescent="0.25">
      <c r="Q3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7" spans="17:17" ht="17.100000000000001" customHeight="1" x14ac:dyDescent="0.25">
      <c r="Q3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8" spans="17:17" ht="17.100000000000001" customHeight="1" x14ac:dyDescent="0.25">
      <c r="Q3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9" spans="17:17" ht="17.100000000000001" customHeight="1" x14ac:dyDescent="0.25">
      <c r="Q3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0" spans="17:17" ht="17.100000000000001" customHeight="1" x14ac:dyDescent="0.25">
      <c r="Q3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1" spans="17:17" ht="17.100000000000001" customHeight="1" x14ac:dyDescent="0.25">
      <c r="Q3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2" spans="17:17" ht="17.100000000000001" customHeight="1" x14ac:dyDescent="0.25">
      <c r="Q3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3" spans="17:17" ht="17.100000000000001" customHeight="1" x14ac:dyDescent="0.25">
      <c r="Q3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4" spans="17:17" ht="17.100000000000001" customHeight="1" x14ac:dyDescent="0.25">
      <c r="Q3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5" spans="17:17" ht="17.100000000000001" customHeight="1" x14ac:dyDescent="0.25">
      <c r="Q3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6" spans="17:17" ht="17.100000000000001" customHeight="1" x14ac:dyDescent="0.25">
      <c r="Q3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7" spans="17:17" ht="17.100000000000001" customHeight="1" x14ac:dyDescent="0.25">
      <c r="Q3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8" spans="17:17" ht="17.100000000000001" customHeight="1" x14ac:dyDescent="0.25">
      <c r="Q3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9" spans="17:17" ht="17.100000000000001" customHeight="1" x14ac:dyDescent="0.25">
      <c r="Q3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0" spans="17:17" ht="17.100000000000001" customHeight="1" x14ac:dyDescent="0.25">
      <c r="Q3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1" spans="17:17" ht="17.100000000000001" customHeight="1" x14ac:dyDescent="0.25">
      <c r="Q3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2" spans="17:17" ht="17.100000000000001" customHeight="1" x14ac:dyDescent="0.25">
      <c r="Q3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3" spans="17:17" ht="17.100000000000001" customHeight="1" x14ac:dyDescent="0.25">
      <c r="Q3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4" spans="17:17" ht="17.100000000000001" customHeight="1" x14ac:dyDescent="0.25">
      <c r="Q3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5" spans="17:17" ht="17.100000000000001" customHeight="1" x14ac:dyDescent="0.25">
      <c r="Q3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6" spans="17:17" ht="17.100000000000001" customHeight="1" x14ac:dyDescent="0.25">
      <c r="Q3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7" spans="17:17" ht="17.100000000000001" customHeight="1" x14ac:dyDescent="0.25">
      <c r="Q3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8" spans="17:17" ht="17.100000000000001" customHeight="1" x14ac:dyDescent="0.25">
      <c r="Q3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9" spans="17:17" ht="17.100000000000001" customHeight="1" x14ac:dyDescent="0.25">
      <c r="Q3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0" spans="17:17" ht="17.100000000000001" customHeight="1" x14ac:dyDescent="0.25">
      <c r="Q3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1" spans="17:17" ht="17.100000000000001" customHeight="1" x14ac:dyDescent="0.25">
      <c r="Q3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2" spans="17:17" ht="17.100000000000001" customHeight="1" x14ac:dyDescent="0.25">
      <c r="Q3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3" spans="17:17" ht="17.100000000000001" customHeight="1" x14ac:dyDescent="0.25">
      <c r="Q3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4" spans="17:17" ht="17.100000000000001" customHeight="1" x14ac:dyDescent="0.25">
      <c r="Q3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5" spans="17:17" ht="17.100000000000001" customHeight="1" x14ac:dyDescent="0.25">
      <c r="Q3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6" spans="17:17" ht="17.100000000000001" customHeight="1" x14ac:dyDescent="0.25">
      <c r="Q3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7" spans="17:17" ht="17.100000000000001" customHeight="1" x14ac:dyDescent="0.25">
      <c r="Q3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8" spans="17:17" ht="17.100000000000001" customHeight="1" x14ac:dyDescent="0.25">
      <c r="Q3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9" spans="17:17" ht="17.100000000000001" customHeight="1" x14ac:dyDescent="0.25">
      <c r="Q3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0" spans="17:17" ht="17.100000000000001" customHeight="1" x14ac:dyDescent="0.25">
      <c r="Q3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1" spans="17:17" ht="17.100000000000001" customHeight="1" x14ac:dyDescent="0.25">
      <c r="Q3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2" spans="17:17" ht="17.100000000000001" customHeight="1" x14ac:dyDescent="0.25">
      <c r="Q3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3" spans="17:17" ht="17.100000000000001" customHeight="1" x14ac:dyDescent="0.25">
      <c r="Q3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4" spans="17:17" ht="17.100000000000001" customHeight="1" x14ac:dyDescent="0.25">
      <c r="Q3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5" spans="17:17" ht="17.100000000000001" customHeight="1" x14ac:dyDescent="0.25">
      <c r="Q3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6" spans="17:17" ht="17.100000000000001" customHeight="1" x14ac:dyDescent="0.25">
      <c r="Q3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7" spans="17:17" ht="17.100000000000001" customHeight="1" x14ac:dyDescent="0.25">
      <c r="Q3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8" spans="17:17" ht="17.100000000000001" customHeight="1" x14ac:dyDescent="0.25">
      <c r="Q3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9" spans="17:17" ht="17.100000000000001" customHeight="1" x14ac:dyDescent="0.25">
      <c r="Q3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0" spans="17:17" ht="17.100000000000001" customHeight="1" x14ac:dyDescent="0.25">
      <c r="Q3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1" spans="17:17" ht="17.100000000000001" customHeight="1" x14ac:dyDescent="0.25">
      <c r="Q3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2" spans="17:17" ht="17.100000000000001" customHeight="1" x14ac:dyDescent="0.25">
      <c r="Q3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3" spans="17:17" ht="17.100000000000001" customHeight="1" x14ac:dyDescent="0.25">
      <c r="Q3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4" spans="17:17" ht="17.100000000000001" customHeight="1" x14ac:dyDescent="0.25">
      <c r="Q3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5" spans="17:17" ht="17.100000000000001" customHeight="1" x14ac:dyDescent="0.25">
      <c r="Q3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6" spans="17:17" ht="17.100000000000001" customHeight="1" x14ac:dyDescent="0.25">
      <c r="Q3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7" spans="17:17" ht="17.100000000000001" customHeight="1" x14ac:dyDescent="0.25">
      <c r="Q3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8" spans="17:17" ht="17.100000000000001" customHeight="1" x14ac:dyDescent="0.25">
      <c r="Q3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9" spans="17:17" ht="17.100000000000001" customHeight="1" x14ac:dyDescent="0.25">
      <c r="Q3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0" spans="17:17" ht="17.100000000000001" customHeight="1" x14ac:dyDescent="0.25">
      <c r="Q3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1" spans="17:17" ht="17.100000000000001" customHeight="1" x14ac:dyDescent="0.25">
      <c r="Q3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2" spans="17:17" ht="17.100000000000001" customHeight="1" x14ac:dyDescent="0.25">
      <c r="Q3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3" spans="17:17" ht="17.100000000000001" customHeight="1" x14ac:dyDescent="0.25">
      <c r="Q3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4" spans="17:17" ht="17.100000000000001" customHeight="1" x14ac:dyDescent="0.25">
      <c r="Q3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5" spans="17:17" ht="17.100000000000001" customHeight="1" x14ac:dyDescent="0.25">
      <c r="Q3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6" spans="17:17" ht="17.100000000000001" customHeight="1" x14ac:dyDescent="0.25">
      <c r="Q3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7" spans="17:17" ht="17.100000000000001" customHeight="1" x14ac:dyDescent="0.25">
      <c r="Q3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8" spans="17:17" ht="17.100000000000001" customHeight="1" x14ac:dyDescent="0.25">
      <c r="Q3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9" spans="17:17" ht="17.100000000000001" customHeight="1" x14ac:dyDescent="0.25">
      <c r="Q3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0" spans="17:17" ht="17.100000000000001" customHeight="1" x14ac:dyDescent="0.25">
      <c r="Q3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1" spans="17:17" ht="17.100000000000001" customHeight="1" x14ac:dyDescent="0.25">
      <c r="Q3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2" spans="17:17" ht="17.100000000000001" customHeight="1" x14ac:dyDescent="0.25">
      <c r="Q3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3" spans="17:17" ht="17.100000000000001" customHeight="1" x14ac:dyDescent="0.25">
      <c r="Q3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4" spans="17:17" ht="17.100000000000001" customHeight="1" x14ac:dyDescent="0.25">
      <c r="Q3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5" spans="17:17" ht="17.100000000000001" customHeight="1" x14ac:dyDescent="0.25">
      <c r="Q3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6" spans="17:17" ht="17.100000000000001" customHeight="1" x14ac:dyDescent="0.25">
      <c r="Q3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7" spans="17:17" ht="17.100000000000001" customHeight="1" x14ac:dyDescent="0.25">
      <c r="Q3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8" spans="17:17" ht="17.100000000000001" customHeight="1" x14ac:dyDescent="0.25">
      <c r="Q3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9" spans="17:17" ht="17.100000000000001" customHeight="1" x14ac:dyDescent="0.25">
      <c r="Q3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0" spans="17:17" ht="17.100000000000001" customHeight="1" x14ac:dyDescent="0.25">
      <c r="Q3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1" spans="17:17" ht="17.100000000000001" customHeight="1" x14ac:dyDescent="0.25">
      <c r="Q3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2" spans="17:17" ht="17.100000000000001" customHeight="1" x14ac:dyDescent="0.25">
      <c r="Q3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3" spans="17:17" ht="17.100000000000001" customHeight="1" x14ac:dyDescent="0.25">
      <c r="Q3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4" spans="17:17" ht="17.100000000000001" customHeight="1" x14ac:dyDescent="0.25">
      <c r="Q3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5" spans="17:17" ht="17.100000000000001" customHeight="1" x14ac:dyDescent="0.25">
      <c r="Q3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6" spans="17:17" ht="17.100000000000001" customHeight="1" x14ac:dyDescent="0.25">
      <c r="Q3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7" spans="17:17" ht="17.100000000000001" customHeight="1" x14ac:dyDescent="0.25">
      <c r="Q3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8" spans="17:17" ht="17.100000000000001" customHeight="1" x14ac:dyDescent="0.25">
      <c r="Q3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9" spans="17:17" ht="17.100000000000001" customHeight="1" x14ac:dyDescent="0.25">
      <c r="Q3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0" spans="17:17" ht="17.100000000000001" customHeight="1" x14ac:dyDescent="0.25">
      <c r="Q3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1" spans="17:17" ht="17.100000000000001" customHeight="1" x14ac:dyDescent="0.25">
      <c r="Q3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2" spans="17:17" ht="17.100000000000001" customHeight="1" x14ac:dyDescent="0.25">
      <c r="Q3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3" spans="17:17" ht="17.100000000000001" customHeight="1" x14ac:dyDescent="0.25">
      <c r="Q3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4" spans="17:17" ht="17.100000000000001" customHeight="1" x14ac:dyDescent="0.25">
      <c r="Q3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5" spans="17:17" ht="17.100000000000001" customHeight="1" x14ac:dyDescent="0.25">
      <c r="Q3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6" spans="17:17" ht="17.100000000000001" customHeight="1" x14ac:dyDescent="0.25">
      <c r="Q3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7" spans="17:17" ht="17.100000000000001" customHeight="1" x14ac:dyDescent="0.25">
      <c r="Q3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8" spans="17:17" ht="17.100000000000001" customHeight="1" x14ac:dyDescent="0.25">
      <c r="Q3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9" spans="17:17" ht="17.100000000000001" customHeight="1" x14ac:dyDescent="0.25">
      <c r="Q3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0" spans="17:17" ht="17.100000000000001" customHeight="1" x14ac:dyDescent="0.25">
      <c r="Q3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1" spans="17:17" ht="17.100000000000001" customHeight="1" x14ac:dyDescent="0.25">
      <c r="Q3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2" spans="17:17" ht="17.100000000000001" customHeight="1" x14ac:dyDescent="0.25">
      <c r="Q3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3" spans="17:17" ht="17.100000000000001" customHeight="1" x14ac:dyDescent="0.25">
      <c r="Q3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4" spans="17:17" ht="17.100000000000001" customHeight="1" x14ac:dyDescent="0.25">
      <c r="Q3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5" spans="17:17" ht="17.100000000000001" customHeight="1" x14ac:dyDescent="0.25">
      <c r="Q3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6" spans="17:17" ht="17.100000000000001" customHeight="1" x14ac:dyDescent="0.25">
      <c r="Q3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7" spans="17:17" ht="17.100000000000001" customHeight="1" x14ac:dyDescent="0.25">
      <c r="Q3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8" spans="17:17" ht="17.100000000000001" customHeight="1" x14ac:dyDescent="0.25">
      <c r="Q3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9" spans="17:17" ht="17.100000000000001" customHeight="1" x14ac:dyDescent="0.25">
      <c r="Q3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0" spans="17:17" ht="17.100000000000001" customHeight="1" x14ac:dyDescent="0.25">
      <c r="Q3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1" spans="17:17" ht="17.100000000000001" customHeight="1" x14ac:dyDescent="0.25">
      <c r="Q3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2" spans="17:17" ht="17.100000000000001" customHeight="1" x14ac:dyDescent="0.25">
      <c r="Q3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3" spans="17:17" ht="17.100000000000001" customHeight="1" x14ac:dyDescent="0.25">
      <c r="Q3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4" spans="17:17" ht="17.100000000000001" customHeight="1" x14ac:dyDescent="0.25">
      <c r="Q3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5" spans="17:17" ht="17.100000000000001" customHeight="1" x14ac:dyDescent="0.25">
      <c r="Q3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6" spans="17:17" ht="17.100000000000001" customHeight="1" x14ac:dyDescent="0.25">
      <c r="Q3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7" spans="17:17" ht="17.100000000000001" customHeight="1" x14ac:dyDescent="0.25">
      <c r="Q3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8" spans="17:17" ht="17.100000000000001" customHeight="1" x14ac:dyDescent="0.25">
      <c r="Q3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9" spans="17:17" ht="17.100000000000001" customHeight="1" x14ac:dyDescent="0.25">
      <c r="Q3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0" spans="17:17" ht="17.100000000000001" customHeight="1" x14ac:dyDescent="0.25">
      <c r="Q3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1" spans="17:17" ht="17.100000000000001" customHeight="1" x14ac:dyDescent="0.25">
      <c r="Q3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2" spans="17:17" ht="17.100000000000001" customHeight="1" x14ac:dyDescent="0.25">
      <c r="Q3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3" spans="17:17" ht="17.100000000000001" customHeight="1" x14ac:dyDescent="0.25">
      <c r="Q3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4" spans="17:17" ht="17.100000000000001" customHeight="1" x14ac:dyDescent="0.25">
      <c r="Q3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5" spans="17:17" ht="17.100000000000001" customHeight="1" x14ac:dyDescent="0.25">
      <c r="Q3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6" spans="17:17" ht="17.100000000000001" customHeight="1" x14ac:dyDescent="0.25">
      <c r="Q3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7" spans="17:17" ht="17.100000000000001" customHeight="1" x14ac:dyDescent="0.25">
      <c r="Q3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8" spans="17:17" ht="17.100000000000001" customHeight="1" x14ac:dyDescent="0.25">
      <c r="Q3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9" spans="17:17" ht="17.100000000000001" customHeight="1" x14ac:dyDescent="0.25">
      <c r="Q3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0" spans="17:17" ht="17.100000000000001" customHeight="1" x14ac:dyDescent="0.25">
      <c r="Q3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1" spans="17:17" ht="17.100000000000001" customHeight="1" x14ac:dyDescent="0.25">
      <c r="Q3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2" spans="17:17" ht="17.100000000000001" customHeight="1" x14ac:dyDescent="0.25">
      <c r="Q3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3" spans="17:17" ht="17.100000000000001" customHeight="1" x14ac:dyDescent="0.25">
      <c r="Q3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4" spans="17:17" ht="17.100000000000001" customHeight="1" x14ac:dyDescent="0.25">
      <c r="Q3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5" spans="17:17" ht="17.100000000000001" customHeight="1" x14ac:dyDescent="0.25">
      <c r="Q3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6" spans="17:17" ht="17.100000000000001" customHeight="1" x14ac:dyDescent="0.25">
      <c r="Q3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7" spans="17:17" ht="17.100000000000001" customHeight="1" x14ac:dyDescent="0.25">
      <c r="Q3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8" spans="17:17" ht="17.100000000000001" customHeight="1" x14ac:dyDescent="0.25">
      <c r="Q3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9" spans="17:17" ht="17.100000000000001" customHeight="1" x14ac:dyDescent="0.25">
      <c r="Q3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0" spans="17:17" ht="17.100000000000001" customHeight="1" x14ac:dyDescent="0.25">
      <c r="Q3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1" spans="17:17" ht="17.100000000000001" customHeight="1" x14ac:dyDescent="0.25">
      <c r="Q3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2" spans="17:17" ht="17.100000000000001" customHeight="1" x14ac:dyDescent="0.25">
      <c r="Q3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3" spans="17:17" ht="17.100000000000001" customHeight="1" x14ac:dyDescent="0.25">
      <c r="Q3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4" spans="17:17" ht="17.100000000000001" customHeight="1" x14ac:dyDescent="0.25">
      <c r="Q3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5" spans="17:17" ht="17.100000000000001" customHeight="1" x14ac:dyDescent="0.25">
      <c r="Q3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6" spans="17:17" ht="17.100000000000001" customHeight="1" x14ac:dyDescent="0.25">
      <c r="Q3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7" spans="17:17" ht="17.100000000000001" customHeight="1" x14ac:dyDescent="0.25">
      <c r="Q3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8" spans="17:17" ht="17.100000000000001" customHeight="1" x14ac:dyDescent="0.25">
      <c r="Q3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9" spans="17:17" ht="17.100000000000001" customHeight="1" x14ac:dyDescent="0.25">
      <c r="Q3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0" spans="17:17" ht="17.100000000000001" customHeight="1" x14ac:dyDescent="0.25">
      <c r="Q3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1" spans="17:17" ht="17.100000000000001" customHeight="1" x14ac:dyDescent="0.25">
      <c r="Q3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2" spans="17:17" ht="17.100000000000001" customHeight="1" x14ac:dyDescent="0.25">
      <c r="Q3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3" spans="17:17" ht="17.100000000000001" customHeight="1" x14ac:dyDescent="0.25">
      <c r="Q3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4" spans="17:17" ht="17.100000000000001" customHeight="1" x14ac:dyDescent="0.25">
      <c r="Q3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5" spans="17:17" ht="17.100000000000001" customHeight="1" x14ac:dyDescent="0.25">
      <c r="Q3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6" spans="17:17" ht="17.100000000000001" customHeight="1" x14ac:dyDescent="0.25">
      <c r="Q3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7" spans="17:17" ht="17.100000000000001" customHeight="1" x14ac:dyDescent="0.25">
      <c r="Q3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8" spans="17:17" ht="17.100000000000001" customHeight="1" x14ac:dyDescent="0.25">
      <c r="Q3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9" spans="17:17" ht="17.100000000000001" customHeight="1" x14ac:dyDescent="0.25">
      <c r="Q3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0" spans="17:17" ht="17.100000000000001" customHeight="1" x14ac:dyDescent="0.25">
      <c r="Q3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1" spans="17:17" ht="17.100000000000001" customHeight="1" x14ac:dyDescent="0.25">
      <c r="Q3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2" spans="17:17" ht="17.100000000000001" customHeight="1" x14ac:dyDescent="0.25">
      <c r="Q3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3" spans="17:17" ht="17.100000000000001" customHeight="1" x14ac:dyDescent="0.25">
      <c r="Q3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4" spans="17:17" ht="17.100000000000001" customHeight="1" x14ac:dyDescent="0.25">
      <c r="Q3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5" spans="17:17" ht="17.100000000000001" customHeight="1" x14ac:dyDescent="0.25">
      <c r="Q3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6" spans="17:17" ht="17.100000000000001" customHeight="1" x14ac:dyDescent="0.25">
      <c r="Q3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7" spans="17:17" ht="17.100000000000001" customHeight="1" x14ac:dyDescent="0.25">
      <c r="Q3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8" spans="17:17" ht="17.100000000000001" customHeight="1" x14ac:dyDescent="0.25">
      <c r="Q3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9" spans="17:17" ht="17.100000000000001" customHeight="1" x14ac:dyDescent="0.25">
      <c r="Q3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0" spans="17:17" ht="17.100000000000001" customHeight="1" x14ac:dyDescent="0.25">
      <c r="Q3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1" spans="17:17" ht="17.100000000000001" customHeight="1" x14ac:dyDescent="0.25">
      <c r="Q3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2" spans="17:17" ht="17.100000000000001" customHeight="1" x14ac:dyDescent="0.25">
      <c r="Q3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3" spans="17:17" ht="17.100000000000001" customHeight="1" x14ac:dyDescent="0.25">
      <c r="Q3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4" spans="17:17" ht="17.100000000000001" customHeight="1" x14ac:dyDescent="0.25">
      <c r="Q3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5" spans="17:17" ht="17.100000000000001" customHeight="1" x14ac:dyDescent="0.25">
      <c r="Q3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6" spans="17:17" ht="17.100000000000001" customHeight="1" x14ac:dyDescent="0.25">
      <c r="Q3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7" spans="17:17" ht="17.100000000000001" customHeight="1" x14ac:dyDescent="0.25">
      <c r="Q3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8" spans="17:17" ht="17.100000000000001" customHeight="1" x14ac:dyDescent="0.25">
      <c r="Q3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9" spans="17:17" ht="17.100000000000001" customHeight="1" x14ac:dyDescent="0.25">
      <c r="Q3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0" spans="17:17" ht="17.100000000000001" customHeight="1" x14ac:dyDescent="0.25">
      <c r="Q3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1" spans="17:17" ht="17.100000000000001" customHeight="1" x14ac:dyDescent="0.25">
      <c r="Q3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2" spans="17:17" ht="17.100000000000001" customHeight="1" x14ac:dyDescent="0.25">
      <c r="Q3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3" spans="17:17" ht="17.100000000000001" customHeight="1" x14ac:dyDescent="0.25">
      <c r="Q3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4" spans="17:17" ht="17.100000000000001" customHeight="1" x14ac:dyDescent="0.25">
      <c r="Q3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5" spans="17:17" ht="17.100000000000001" customHeight="1" x14ac:dyDescent="0.25">
      <c r="Q3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6" spans="17:17" ht="17.100000000000001" customHeight="1" x14ac:dyDescent="0.25">
      <c r="Q3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7" spans="17:17" ht="17.100000000000001" customHeight="1" x14ac:dyDescent="0.25">
      <c r="Q3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8" spans="17:17" ht="17.100000000000001" customHeight="1" x14ac:dyDescent="0.25">
      <c r="Q3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9" spans="17:17" ht="17.100000000000001" customHeight="1" x14ac:dyDescent="0.25">
      <c r="Q3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0" spans="17:17" ht="17.100000000000001" customHeight="1" x14ac:dyDescent="0.25">
      <c r="Q3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1" spans="17:17" ht="17.100000000000001" customHeight="1" x14ac:dyDescent="0.25">
      <c r="Q3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2" spans="17:17" ht="17.100000000000001" customHeight="1" x14ac:dyDescent="0.25">
      <c r="Q3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3" spans="17:17" ht="17.100000000000001" customHeight="1" x14ac:dyDescent="0.25">
      <c r="Q3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4" spans="17:17" ht="17.100000000000001" customHeight="1" x14ac:dyDescent="0.25">
      <c r="Q3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5" spans="17:17" ht="17.100000000000001" customHeight="1" x14ac:dyDescent="0.25">
      <c r="Q3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6" spans="17:17" ht="17.100000000000001" customHeight="1" x14ac:dyDescent="0.25">
      <c r="Q3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7" spans="17:17" ht="17.100000000000001" customHeight="1" x14ac:dyDescent="0.25">
      <c r="Q3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8" spans="17:17" ht="17.100000000000001" customHeight="1" x14ac:dyDescent="0.25">
      <c r="Q3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9" spans="17:17" ht="17.100000000000001" customHeight="1" x14ac:dyDescent="0.25">
      <c r="Q3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0" spans="17:17" ht="17.100000000000001" customHeight="1" x14ac:dyDescent="0.25">
      <c r="Q3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1" spans="17:17" ht="17.100000000000001" customHeight="1" x14ac:dyDescent="0.25">
      <c r="Q3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2" spans="17:17" ht="17.100000000000001" customHeight="1" x14ac:dyDescent="0.25">
      <c r="Q3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3" spans="17:17" ht="17.100000000000001" customHeight="1" x14ac:dyDescent="0.25">
      <c r="Q3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4" spans="17:17" ht="17.100000000000001" customHeight="1" x14ac:dyDescent="0.25">
      <c r="Q3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5" spans="17:17" ht="17.100000000000001" customHeight="1" x14ac:dyDescent="0.25">
      <c r="Q3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6" spans="17:17" ht="17.100000000000001" customHeight="1" x14ac:dyDescent="0.25">
      <c r="Q3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7" spans="17:17" ht="17.100000000000001" customHeight="1" x14ac:dyDescent="0.25">
      <c r="Q3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8" spans="17:17" ht="17.100000000000001" customHeight="1" x14ac:dyDescent="0.25">
      <c r="Q3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9" spans="17:17" ht="17.100000000000001" customHeight="1" x14ac:dyDescent="0.25">
      <c r="Q3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0" spans="17:17" ht="17.100000000000001" customHeight="1" x14ac:dyDescent="0.25">
      <c r="Q3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1" spans="17:17" ht="17.100000000000001" customHeight="1" x14ac:dyDescent="0.25">
      <c r="Q3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2" spans="17:17" ht="17.100000000000001" customHeight="1" x14ac:dyDescent="0.25">
      <c r="Q3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3" spans="17:17" ht="17.100000000000001" customHeight="1" x14ac:dyDescent="0.25">
      <c r="Q3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4" spans="17:17" ht="17.100000000000001" customHeight="1" x14ac:dyDescent="0.25">
      <c r="Q3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5" spans="17:17" ht="17.100000000000001" customHeight="1" x14ac:dyDescent="0.25">
      <c r="Q3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6" spans="17:17" ht="17.100000000000001" customHeight="1" x14ac:dyDescent="0.25">
      <c r="Q3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7" spans="17:17" ht="17.100000000000001" customHeight="1" x14ac:dyDescent="0.25">
      <c r="Q3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8" spans="17:17" ht="17.100000000000001" customHeight="1" x14ac:dyDescent="0.25">
      <c r="Q3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9" spans="17:17" ht="17.100000000000001" customHeight="1" x14ac:dyDescent="0.25">
      <c r="Q3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0" spans="17:17" ht="17.100000000000001" customHeight="1" x14ac:dyDescent="0.25">
      <c r="Q3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1" spans="17:17" ht="17.100000000000001" customHeight="1" x14ac:dyDescent="0.25">
      <c r="Q3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2" spans="17:17" ht="17.100000000000001" customHeight="1" x14ac:dyDescent="0.25">
      <c r="Q3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3" spans="17:17" ht="17.100000000000001" customHeight="1" x14ac:dyDescent="0.25">
      <c r="Q3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4" spans="17:17" ht="17.100000000000001" customHeight="1" x14ac:dyDescent="0.25">
      <c r="Q3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5" spans="17:17" ht="17.100000000000001" customHeight="1" x14ac:dyDescent="0.25">
      <c r="Q3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6" spans="17:17" ht="17.100000000000001" customHeight="1" x14ac:dyDescent="0.25">
      <c r="Q3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7" spans="17:17" ht="17.100000000000001" customHeight="1" x14ac:dyDescent="0.25">
      <c r="Q3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8" spans="17:17" ht="17.100000000000001" customHeight="1" x14ac:dyDescent="0.25">
      <c r="Q3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9" spans="17:17" ht="17.100000000000001" customHeight="1" x14ac:dyDescent="0.25">
      <c r="Q3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0" spans="17:17" ht="17.100000000000001" customHeight="1" x14ac:dyDescent="0.25">
      <c r="Q3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1" spans="17:17" ht="17.100000000000001" customHeight="1" x14ac:dyDescent="0.25">
      <c r="Q3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2" spans="17:17" ht="17.100000000000001" customHeight="1" x14ac:dyDescent="0.25">
      <c r="Q3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3" spans="17:17" ht="17.100000000000001" customHeight="1" x14ac:dyDescent="0.25">
      <c r="Q3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4" spans="17:17" ht="17.100000000000001" customHeight="1" x14ac:dyDescent="0.25">
      <c r="Q3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5" spans="17:17" ht="17.100000000000001" customHeight="1" x14ac:dyDescent="0.25">
      <c r="Q3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6" spans="17:17" ht="17.100000000000001" customHeight="1" x14ac:dyDescent="0.25">
      <c r="Q3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7" spans="17:17" ht="17.100000000000001" customHeight="1" x14ac:dyDescent="0.25">
      <c r="Q3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8" spans="17:17" ht="17.100000000000001" customHeight="1" x14ac:dyDescent="0.25">
      <c r="Q3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9" spans="17:17" ht="17.100000000000001" customHeight="1" x14ac:dyDescent="0.25">
      <c r="Q3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0" spans="17:17" ht="17.100000000000001" customHeight="1" x14ac:dyDescent="0.25">
      <c r="Q3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1" spans="17:17" ht="17.100000000000001" customHeight="1" x14ac:dyDescent="0.25">
      <c r="Q3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2" spans="17:17" ht="17.100000000000001" customHeight="1" x14ac:dyDescent="0.25">
      <c r="Q3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3" spans="17:17" ht="17.100000000000001" customHeight="1" x14ac:dyDescent="0.25">
      <c r="Q3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4" spans="17:17" ht="17.100000000000001" customHeight="1" x14ac:dyDescent="0.25">
      <c r="Q3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5" spans="17:17" ht="17.100000000000001" customHeight="1" x14ac:dyDescent="0.25">
      <c r="Q3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6" spans="17:17" ht="17.100000000000001" customHeight="1" x14ac:dyDescent="0.25">
      <c r="Q3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7" spans="17:17" ht="17.100000000000001" customHeight="1" x14ac:dyDescent="0.25">
      <c r="Q3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8" spans="17:17" ht="17.100000000000001" customHeight="1" x14ac:dyDescent="0.25">
      <c r="Q3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9" spans="17:17" ht="17.100000000000001" customHeight="1" x14ac:dyDescent="0.25">
      <c r="Q3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0" spans="17:17" ht="17.100000000000001" customHeight="1" x14ac:dyDescent="0.25">
      <c r="Q3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1" spans="17:17" ht="17.100000000000001" customHeight="1" x14ac:dyDescent="0.25">
      <c r="Q3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2" spans="17:17" ht="17.100000000000001" customHeight="1" x14ac:dyDescent="0.25">
      <c r="Q3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3" spans="17:17" ht="17.100000000000001" customHeight="1" x14ac:dyDescent="0.25">
      <c r="Q3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4" spans="17:17" ht="17.100000000000001" customHeight="1" x14ac:dyDescent="0.25">
      <c r="Q3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5" spans="17:17" ht="17.100000000000001" customHeight="1" x14ac:dyDescent="0.25">
      <c r="Q3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6" spans="17:17" ht="17.100000000000001" customHeight="1" x14ac:dyDescent="0.25">
      <c r="Q3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7" spans="17:17" ht="17.100000000000001" customHeight="1" x14ac:dyDescent="0.25">
      <c r="Q3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8" spans="17:17" ht="17.100000000000001" customHeight="1" x14ac:dyDescent="0.25">
      <c r="Q3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9" spans="17:17" ht="17.100000000000001" customHeight="1" x14ac:dyDescent="0.25">
      <c r="Q3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0" spans="17:17" ht="17.100000000000001" customHeight="1" x14ac:dyDescent="0.25">
      <c r="Q3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1" spans="17:17" ht="17.100000000000001" customHeight="1" x14ac:dyDescent="0.25">
      <c r="Q3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2" spans="17:17" ht="17.100000000000001" customHeight="1" x14ac:dyDescent="0.25">
      <c r="Q3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3" spans="17:17" ht="17.100000000000001" customHeight="1" x14ac:dyDescent="0.25">
      <c r="Q3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4" spans="17:17" ht="17.100000000000001" customHeight="1" x14ac:dyDescent="0.25">
      <c r="Q3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5" spans="17:17" ht="17.100000000000001" customHeight="1" x14ac:dyDescent="0.25">
      <c r="Q3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6" spans="17:17" ht="17.100000000000001" customHeight="1" x14ac:dyDescent="0.25">
      <c r="Q3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7" spans="17:17" ht="17.100000000000001" customHeight="1" x14ac:dyDescent="0.25">
      <c r="Q3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8" spans="17:17" ht="17.100000000000001" customHeight="1" x14ac:dyDescent="0.25">
      <c r="Q3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9" spans="17:17" ht="17.100000000000001" customHeight="1" x14ac:dyDescent="0.25">
      <c r="Q3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0" spans="17:17" ht="17.100000000000001" customHeight="1" x14ac:dyDescent="0.25">
      <c r="Q3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1" spans="17:17" ht="17.100000000000001" customHeight="1" x14ac:dyDescent="0.25">
      <c r="Q3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2" spans="17:17" ht="17.100000000000001" customHeight="1" x14ac:dyDescent="0.25">
      <c r="Q3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3" spans="17:17" ht="17.100000000000001" customHeight="1" x14ac:dyDescent="0.25">
      <c r="Q3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4" spans="17:17" ht="17.100000000000001" customHeight="1" x14ac:dyDescent="0.25">
      <c r="Q3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5" spans="17:17" ht="17.100000000000001" customHeight="1" x14ac:dyDescent="0.25">
      <c r="Q3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6" spans="17:17" ht="17.100000000000001" customHeight="1" x14ac:dyDescent="0.25">
      <c r="Q3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7" spans="17:17" ht="17.100000000000001" customHeight="1" x14ac:dyDescent="0.25">
      <c r="Q3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8" spans="17:17" ht="17.100000000000001" customHeight="1" x14ac:dyDescent="0.25">
      <c r="Q3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9" spans="17:17" ht="17.100000000000001" customHeight="1" x14ac:dyDescent="0.25">
      <c r="Q3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0" spans="17:17" ht="17.100000000000001" customHeight="1" x14ac:dyDescent="0.25">
      <c r="Q3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1" spans="17:17" ht="17.100000000000001" customHeight="1" x14ac:dyDescent="0.25">
      <c r="Q3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2" spans="17:17" ht="17.100000000000001" customHeight="1" x14ac:dyDescent="0.25">
      <c r="Q3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3" spans="17:17" ht="17.100000000000001" customHeight="1" x14ac:dyDescent="0.25">
      <c r="Q3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4" spans="17:17" ht="17.100000000000001" customHeight="1" x14ac:dyDescent="0.25">
      <c r="Q3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5" spans="17:17" ht="17.100000000000001" customHeight="1" x14ac:dyDescent="0.25">
      <c r="Q3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6" spans="17:17" ht="17.100000000000001" customHeight="1" x14ac:dyDescent="0.25">
      <c r="Q3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7" spans="17:17" ht="17.100000000000001" customHeight="1" x14ac:dyDescent="0.25">
      <c r="Q3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8" spans="17:17" ht="17.100000000000001" customHeight="1" x14ac:dyDescent="0.25">
      <c r="Q3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9" spans="17:17" ht="17.100000000000001" customHeight="1" x14ac:dyDescent="0.25">
      <c r="Q3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0" spans="17:17" ht="17.100000000000001" customHeight="1" x14ac:dyDescent="0.25">
      <c r="Q3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1" spans="17:17" ht="17.100000000000001" customHeight="1" x14ac:dyDescent="0.25">
      <c r="Q3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2" spans="17:17" ht="17.100000000000001" customHeight="1" x14ac:dyDescent="0.25">
      <c r="Q3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3" spans="17:17" ht="17.100000000000001" customHeight="1" x14ac:dyDescent="0.25">
      <c r="Q3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4" spans="17:17" ht="17.100000000000001" customHeight="1" x14ac:dyDescent="0.25">
      <c r="Q3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5" spans="17:17" ht="17.100000000000001" customHeight="1" x14ac:dyDescent="0.25">
      <c r="Q3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6" spans="17:17" ht="17.100000000000001" customHeight="1" x14ac:dyDescent="0.25">
      <c r="Q3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7" spans="17:17" ht="17.100000000000001" customHeight="1" x14ac:dyDescent="0.25">
      <c r="Q3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8" spans="17:17" ht="17.100000000000001" customHeight="1" x14ac:dyDescent="0.25">
      <c r="Q3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9" spans="17:17" ht="17.100000000000001" customHeight="1" x14ac:dyDescent="0.25">
      <c r="Q3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0" spans="17:17" ht="17.100000000000001" customHeight="1" x14ac:dyDescent="0.25">
      <c r="Q3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1" spans="17:17" ht="17.100000000000001" customHeight="1" x14ac:dyDescent="0.25">
      <c r="Q3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2" spans="17:17" ht="17.100000000000001" customHeight="1" x14ac:dyDescent="0.25">
      <c r="Q3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3" spans="17:17" ht="17.100000000000001" customHeight="1" x14ac:dyDescent="0.25">
      <c r="Q3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4" spans="17:17" ht="17.100000000000001" customHeight="1" x14ac:dyDescent="0.25">
      <c r="Q3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5" spans="17:17" ht="17.100000000000001" customHeight="1" x14ac:dyDescent="0.25">
      <c r="Q3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6" spans="17:17" ht="17.100000000000001" customHeight="1" x14ac:dyDescent="0.25">
      <c r="Q3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7" spans="17:17" ht="17.100000000000001" customHeight="1" x14ac:dyDescent="0.25">
      <c r="Q3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8" spans="17:17" ht="17.100000000000001" customHeight="1" x14ac:dyDescent="0.25">
      <c r="Q3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9" spans="17:17" ht="17.100000000000001" customHeight="1" x14ac:dyDescent="0.25">
      <c r="Q3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0" spans="17:17" ht="17.100000000000001" customHeight="1" x14ac:dyDescent="0.25">
      <c r="Q3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1" spans="17:17" ht="17.100000000000001" customHeight="1" x14ac:dyDescent="0.25">
      <c r="Q3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2" spans="17:17" ht="17.100000000000001" customHeight="1" x14ac:dyDescent="0.25">
      <c r="Q3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3" spans="17:17" ht="17.100000000000001" customHeight="1" x14ac:dyDescent="0.25">
      <c r="Q3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4" spans="17:17" ht="17.100000000000001" customHeight="1" x14ac:dyDescent="0.25">
      <c r="Q3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5" spans="17:17" ht="17.100000000000001" customHeight="1" x14ac:dyDescent="0.25">
      <c r="Q3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6" spans="17:17" ht="17.100000000000001" customHeight="1" x14ac:dyDescent="0.25">
      <c r="Q3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7" spans="17:17" ht="17.100000000000001" customHeight="1" x14ac:dyDescent="0.25">
      <c r="Q3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8" spans="17:17" ht="17.100000000000001" customHeight="1" x14ac:dyDescent="0.25">
      <c r="Q3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9" spans="17:17" ht="17.100000000000001" customHeight="1" x14ac:dyDescent="0.25">
      <c r="Q3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0" spans="17:17" ht="17.100000000000001" customHeight="1" x14ac:dyDescent="0.25">
      <c r="Q3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1" spans="17:17" ht="17.100000000000001" customHeight="1" x14ac:dyDescent="0.25">
      <c r="Q3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2" spans="17:17" ht="17.100000000000001" customHeight="1" x14ac:dyDescent="0.25">
      <c r="Q3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3" spans="17:17" ht="17.100000000000001" customHeight="1" x14ac:dyDescent="0.25">
      <c r="Q3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4" spans="17:17" ht="17.100000000000001" customHeight="1" x14ac:dyDescent="0.25">
      <c r="Q3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5" spans="17:17" ht="17.100000000000001" customHeight="1" x14ac:dyDescent="0.25">
      <c r="Q3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6" spans="17:17" ht="17.100000000000001" customHeight="1" x14ac:dyDescent="0.25">
      <c r="Q3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7" spans="17:17" ht="17.100000000000001" customHeight="1" x14ac:dyDescent="0.25">
      <c r="Q3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8" spans="17:17" ht="17.100000000000001" customHeight="1" x14ac:dyDescent="0.25">
      <c r="Q3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9" spans="17:17" ht="17.100000000000001" customHeight="1" x14ac:dyDescent="0.25">
      <c r="Q3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0" spans="17:17" ht="17.100000000000001" customHeight="1" x14ac:dyDescent="0.25">
      <c r="Q3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1" spans="17:17" ht="17.100000000000001" customHeight="1" x14ac:dyDescent="0.25">
      <c r="Q3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2" spans="17:17" ht="17.100000000000001" customHeight="1" x14ac:dyDescent="0.25">
      <c r="Q3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3" spans="17:17" ht="17.100000000000001" customHeight="1" x14ac:dyDescent="0.25">
      <c r="Q3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4" spans="17:17" ht="17.100000000000001" customHeight="1" x14ac:dyDescent="0.25">
      <c r="Q3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5" spans="17:17" ht="17.100000000000001" customHeight="1" x14ac:dyDescent="0.25">
      <c r="Q3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6" spans="17:17" ht="17.100000000000001" customHeight="1" x14ac:dyDescent="0.25">
      <c r="Q3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7" spans="17:17" ht="17.100000000000001" customHeight="1" x14ac:dyDescent="0.25">
      <c r="Q3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8" spans="17:17" ht="17.100000000000001" customHeight="1" x14ac:dyDescent="0.25">
      <c r="Q3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9" spans="17:17" ht="17.100000000000001" customHeight="1" x14ac:dyDescent="0.25">
      <c r="Q3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0" spans="17:17" ht="17.100000000000001" customHeight="1" x14ac:dyDescent="0.25">
      <c r="Q3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1" spans="17:17" ht="17.100000000000001" customHeight="1" x14ac:dyDescent="0.25">
      <c r="Q3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2" spans="17:17" ht="17.100000000000001" customHeight="1" x14ac:dyDescent="0.25">
      <c r="Q3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3" spans="17:17" ht="17.100000000000001" customHeight="1" x14ac:dyDescent="0.25">
      <c r="Q3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4" spans="17:17" ht="17.100000000000001" customHeight="1" x14ac:dyDescent="0.25">
      <c r="Q3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5" spans="17:17" ht="17.100000000000001" customHeight="1" x14ac:dyDescent="0.25">
      <c r="Q3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6" spans="17:17" ht="17.100000000000001" customHeight="1" x14ac:dyDescent="0.25">
      <c r="Q3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7" spans="17:17" ht="17.100000000000001" customHeight="1" x14ac:dyDescent="0.25">
      <c r="Q3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8" spans="17:17" ht="17.100000000000001" customHeight="1" x14ac:dyDescent="0.25">
      <c r="Q3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9" spans="17:17" ht="17.100000000000001" customHeight="1" x14ac:dyDescent="0.25">
      <c r="Q3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0" spans="17:17" ht="17.100000000000001" customHeight="1" x14ac:dyDescent="0.25">
      <c r="Q3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1" spans="17:17" ht="17.100000000000001" customHeight="1" x14ac:dyDescent="0.25">
      <c r="Q3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2" spans="17:17" ht="17.100000000000001" customHeight="1" x14ac:dyDescent="0.25">
      <c r="Q3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3" spans="17:17" ht="17.100000000000001" customHeight="1" x14ac:dyDescent="0.25">
      <c r="Q3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4" spans="17:17" ht="17.100000000000001" customHeight="1" x14ac:dyDescent="0.25">
      <c r="Q3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5" spans="17:17" ht="17.100000000000001" customHeight="1" x14ac:dyDescent="0.25">
      <c r="Q3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6" spans="17:17" ht="17.100000000000001" customHeight="1" x14ac:dyDescent="0.25">
      <c r="Q3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7" spans="17:17" ht="17.100000000000001" customHeight="1" x14ac:dyDescent="0.25">
      <c r="Q3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8" spans="17:17" ht="17.100000000000001" customHeight="1" x14ac:dyDescent="0.25">
      <c r="Q3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9" spans="17:17" ht="17.100000000000001" customHeight="1" x14ac:dyDescent="0.25">
      <c r="Q3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0" spans="17:17" ht="17.100000000000001" customHeight="1" x14ac:dyDescent="0.25">
      <c r="Q3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1" spans="17:17" ht="17.100000000000001" customHeight="1" x14ac:dyDescent="0.25">
      <c r="Q3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2" spans="17:17" ht="17.100000000000001" customHeight="1" x14ac:dyDescent="0.25">
      <c r="Q3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3" spans="17:17" ht="17.100000000000001" customHeight="1" x14ac:dyDescent="0.25">
      <c r="Q3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4" spans="17:17" ht="17.100000000000001" customHeight="1" x14ac:dyDescent="0.25">
      <c r="Q3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5" spans="17:17" ht="17.100000000000001" customHeight="1" x14ac:dyDescent="0.25">
      <c r="Q3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6" spans="17:17" ht="17.100000000000001" customHeight="1" x14ac:dyDescent="0.25">
      <c r="Q3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7" spans="17:17" ht="17.100000000000001" customHeight="1" x14ac:dyDescent="0.25">
      <c r="Q3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8" spans="17:17" ht="17.100000000000001" customHeight="1" x14ac:dyDescent="0.25">
      <c r="Q3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9" spans="17:17" ht="17.100000000000001" customHeight="1" x14ac:dyDescent="0.25">
      <c r="Q3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0" spans="17:17" ht="17.100000000000001" customHeight="1" x14ac:dyDescent="0.25">
      <c r="Q3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1" spans="17:17" ht="17.100000000000001" customHeight="1" x14ac:dyDescent="0.25">
      <c r="Q3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2" spans="17:17" ht="17.100000000000001" customHeight="1" x14ac:dyDescent="0.25">
      <c r="Q3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3" spans="17:17" ht="17.100000000000001" customHeight="1" x14ac:dyDescent="0.25">
      <c r="Q3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4" spans="17:17" ht="17.100000000000001" customHeight="1" x14ac:dyDescent="0.25">
      <c r="Q3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5" spans="17:17" ht="17.100000000000001" customHeight="1" x14ac:dyDescent="0.25">
      <c r="Q3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6" spans="17:17" ht="17.100000000000001" customHeight="1" x14ac:dyDescent="0.25">
      <c r="Q3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7" spans="17:17" ht="17.100000000000001" customHeight="1" x14ac:dyDescent="0.25">
      <c r="Q3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8" spans="17:17" ht="17.100000000000001" customHeight="1" x14ac:dyDescent="0.25">
      <c r="Q3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9" spans="17:17" ht="17.100000000000001" customHeight="1" x14ac:dyDescent="0.25">
      <c r="Q3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0" spans="17:17" ht="17.100000000000001" customHeight="1" x14ac:dyDescent="0.25">
      <c r="Q3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1" spans="17:17" ht="17.100000000000001" customHeight="1" x14ac:dyDescent="0.25">
      <c r="Q3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2" spans="17:17" ht="17.100000000000001" customHeight="1" x14ac:dyDescent="0.25">
      <c r="Q3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3" spans="17:17" ht="17.100000000000001" customHeight="1" x14ac:dyDescent="0.25">
      <c r="Q3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4" spans="17:17" ht="17.100000000000001" customHeight="1" x14ac:dyDescent="0.25">
      <c r="Q3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5" spans="17:17" ht="17.100000000000001" customHeight="1" x14ac:dyDescent="0.25">
      <c r="Q3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6" spans="17:17" ht="17.100000000000001" customHeight="1" x14ac:dyDescent="0.25">
      <c r="Q3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7" spans="17:17" ht="17.100000000000001" customHeight="1" x14ac:dyDescent="0.25">
      <c r="Q3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8" spans="17:17" ht="17.100000000000001" customHeight="1" x14ac:dyDescent="0.25">
      <c r="Q3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9" spans="17:17" ht="17.100000000000001" customHeight="1" x14ac:dyDescent="0.25">
      <c r="Q3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0" spans="17:17" ht="17.100000000000001" customHeight="1" x14ac:dyDescent="0.25">
      <c r="Q3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1" spans="17:17" ht="17.100000000000001" customHeight="1" x14ac:dyDescent="0.25">
      <c r="Q3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2" spans="17:17" ht="17.100000000000001" customHeight="1" x14ac:dyDescent="0.25">
      <c r="Q3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3" spans="17:17" ht="17.100000000000001" customHeight="1" x14ac:dyDescent="0.25">
      <c r="Q3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4" spans="17:17" ht="17.100000000000001" customHeight="1" x14ac:dyDescent="0.25">
      <c r="Q3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5" spans="17:17" ht="17.100000000000001" customHeight="1" x14ac:dyDescent="0.25">
      <c r="Q3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6" spans="17:17" ht="17.100000000000001" customHeight="1" x14ac:dyDescent="0.25">
      <c r="Q3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7" spans="17:17" ht="17.100000000000001" customHeight="1" x14ac:dyDescent="0.25">
      <c r="Q3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8" spans="17:17" ht="17.100000000000001" customHeight="1" x14ac:dyDescent="0.25">
      <c r="Q3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9" spans="17:17" ht="17.100000000000001" customHeight="1" x14ac:dyDescent="0.25">
      <c r="Q3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0" spans="17:17" ht="17.100000000000001" customHeight="1" x14ac:dyDescent="0.25">
      <c r="Q3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1" spans="17:17" ht="17.100000000000001" customHeight="1" x14ac:dyDescent="0.25">
      <c r="Q3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2" spans="17:17" ht="17.100000000000001" customHeight="1" x14ac:dyDescent="0.25">
      <c r="Q3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3" spans="17:17" ht="17.100000000000001" customHeight="1" x14ac:dyDescent="0.25">
      <c r="Q3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4" spans="17:17" ht="17.100000000000001" customHeight="1" x14ac:dyDescent="0.25">
      <c r="Q3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5" spans="17:17" ht="17.100000000000001" customHeight="1" x14ac:dyDescent="0.25">
      <c r="Q3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6" spans="17:17" ht="17.100000000000001" customHeight="1" x14ac:dyDescent="0.25">
      <c r="Q3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7" spans="17:17" ht="17.100000000000001" customHeight="1" x14ac:dyDescent="0.25">
      <c r="Q3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8" spans="17:17" ht="17.100000000000001" customHeight="1" x14ac:dyDescent="0.25">
      <c r="Q3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9" spans="17:17" ht="17.100000000000001" customHeight="1" x14ac:dyDescent="0.25">
      <c r="Q3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0" spans="17:17" ht="17.100000000000001" customHeight="1" x14ac:dyDescent="0.25">
      <c r="Q3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1" spans="17:17" ht="17.100000000000001" customHeight="1" x14ac:dyDescent="0.25">
      <c r="Q3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2" spans="17:17" ht="17.100000000000001" customHeight="1" x14ac:dyDescent="0.25">
      <c r="Q3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3" spans="17:17" ht="17.100000000000001" customHeight="1" x14ac:dyDescent="0.25">
      <c r="Q3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4" spans="17:17" ht="17.100000000000001" customHeight="1" x14ac:dyDescent="0.25">
      <c r="Q3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5" spans="17:17" ht="17.100000000000001" customHeight="1" x14ac:dyDescent="0.25">
      <c r="Q3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6" spans="17:17" ht="17.100000000000001" customHeight="1" x14ac:dyDescent="0.25">
      <c r="Q3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7" spans="17:17" ht="17.100000000000001" customHeight="1" x14ac:dyDescent="0.25">
      <c r="Q3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8" spans="17:17" ht="17.100000000000001" customHeight="1" x14ac:dyDescent="0.25">
      <c r="Q3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9" spans="17:17" ht="17.100000000000001" customHeight="1" x14ac:dyDescent="0.25">
      <c r="Q3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0" spans="17:17" ht="17.100000000000001" customHeight="1" x14ac:dyDescent="0.25">
      <c r="Q3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1" spans="17:17" ht="17.100000000000001" customHeight="1" x14ac:dyDescent="0.25">
      <c r="Q3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2" spans="17:17" ht="17.100000000000001" customHeight="1" x14ac:dyDescent="0.25">
      <c r="Q3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3" spans="17:17" ht="17.100000000000001" customHeight="1" x14ac:dyDescent="0.25">
      <c r="Q3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4" spans="17:17" ht="17.100000000000001" customHeight="1" x14ac:dyDescent="0.25">
      <c r="Q3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5" spans="17:17" ht="17.100000000000001" customHeight="1" x14ac:dyDescent="0.25">
      <c r="Q3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6" spans="17:17" ht="17.100000000000001" customHeight="1" x14ac:dyDescent="0.25">
      <c r="Q3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7" spans="17:17" ht="17.100000000000001" customHeight="1" x14ac:dyDescent="0.25">
      <c r="Q3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8" spans="17:17" ht="17.100000000000001" customHeight="1" x14ac:dyDescent="0.25">
      <c r="Q3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9" spans="17:17" ht="17.100000000000001" customHeight="1" x14ac:dyDescent="0.25">
      <c r="Q3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0" spans="17:17" ht="17.100000000000001" customHeight="1" x14ac:dyDescent="0.25">
      <c r="Q3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1" spans="17:17" ht="17.100000000000001" customHeight="1" x14ac:dyDescent="0.25">
      <c r="Q3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2" spans="17:17" ht="17.100000000000001" customHeight="1" x14ac:dyDescent="0.25">
      <c r="Q3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3" spans="17:17" ht="17.100000000000001" customHeight="1" x14ac:dyDescent="0.25">
      <c r="Q3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4" spans="17:17" ht="17.100000000000001" customHeight="1" x14ac:dyDescent="0.25">
      <c r="Q3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5" spans="17:17" ht="17.100000000000001" customHeight="1" x14ac:dyDescent="0.25">
      <c r="Q3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6" spans="17:17" ht="17.100000000000001" customHeight="1" x14ac:dyDescent="0.25">
      <c r="Q3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7" spans="17:17" ht="17.100000000000001" customHeight="1" x14ac:dyDescent="0.25">
      <c r="Q3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8" spans="17:17" ht="17.100000000000001" customHeight="1" x14ac:dyDescent="0.25">
      <c r="Q3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9" spans="17:17" ht="17.100000000000001" customHeight="1" x14ac:dyDescent="0.25">
      <c r="Q3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0" spans="17:17" ht="17.100000000000001" customHeight="1" x14ac:dyDescent="0.25">
      <c r="Q3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1" spans="17:17" ht="17.100000000000001" customHeight="1" x14ac:dyDescent="0.25">
      <c r="Q3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2" spans="17:17" ht="17.100000000000001" customHeight="1" x14ac:dyDescent="0.25">
      <c r="Q3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3" spans="17:17" ht="17.100000000000001" customHeight="1" x14ac:dyDescent="0.25">
      <c r="Q3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4" spans="17:17" ht="17.100000000000001" customHeight="1" x14ac:dyDescent="0.25">
      <c r="Q3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5" spans="17:17" ht="17.100000000000001" customHeight="1" x14ac:dyDescent="0.25">
      <c r="Q3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6" spans="17:17" ht="17.100000000000001" customHeight="1" x14ac:dyDescent="0.25">
      <c r="Q3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7" spans="17:17" ht="17.100000000000001" customHeight="1" x14ac:dyDescent="0.25">
      <c r="Q3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8" spans="17:17" ht="17.100000000000001" customHeight="1" x14ac:dyDescent="0.25">
      <c r="Q3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9" spans="17:17" ht="17.100000000000001" customHeight="1" x14ac:dyDescent="0.25">
      <c r="Q3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0" spans="17:17" ht="17.100000000000001" customHeight="1" x14ac:dyDescent="0.25">
      <c r="Q3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1" spans="17:17" ht="17.100000000000001" customHeight="1" x14ac:dyDescent="0.25">
      <c r="Q3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2" spans="17:17" ht="17.100000000000001" customHeight="1" x14ac:dyDescent="0.25">
      <c r="Q3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3" spans="17:17" ht="17.100000000000001" customHeight="1" x14ac:dyDescent="0.25">
      <c r="Q3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4" spans="17:17" ht="17.100000000000001" customHeight="1" x14ac:dyDescent="0.25">
      <c r="Q3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5" spans="17:17" ht="17.100000000000001" customHeight="1" x14ac:dyDescent="0.25">
      <c r="Q3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6" spans="17:17" ht="17.100000000000001" customHeight="1" x14ac:dyDescent="0.25">
      <c r="Q3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7" spans="17:17" ht="17.100000000000001" customHeight="1" x14ac:dyDescent="0.25">
      <c r="Q3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8" spans="17:17" ht="17.100000000000001" customHeight="1" x14ac:dyDescent="0.25">
      <c r="Q3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9" spans="17:17" ht="17.100000000000001" customHeight="1" x14ac:dyDescent="0.25">
      <c r="Q3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0" spans="17:17" ht="17.100000000000001" customHeight="1" x14ac:dyDescent="0.25">
      <c r="Q3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1" spans="17:17" ht="17.100000000000001" customHeight="1" x14ac:dyDescent="0.25">
      <c r="Q3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2" spans="17:17" ht="17.100000000000001" customHeight="1" x14ac:dyDescent="0.25">
      <c r="Q3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3" spans="17:17" ht="17.100000000000001" customHeight="1" x14ac:dyDescent="0.25">
      <c r="Q3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4" spans="17:17" ht="17.100000000000001" customHeight="1" x14ac:dyDescent="0.25">
      <c r="Q3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5" spans="17:17" ht="17.100000000000001" customHeight="1" x14ac:dyDescent="0.25">
      <c r="Q3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6" spans="17:17" ht="17.100000000000001" customHeight="1" x14ac:dyDescent="0.25">
      <c r="Q3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7" spans="17:17" ht="17.100000000000001" customHeight="1" x14ac:dyDescent="0.25">
      <c r="Q3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8" spans="17:17" ht="17.100000000000001" customHeight="1" x14ac:dyDescent="0.25">
      <c r="Q3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9" spans="17:17" ht="17.100000000000001" customHeight="1" x14ac:dyDescent="0.25">
      <c r="Q3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0" spans="17:17" ht="17.100000000000001" customHeight="1" x14ac:dyDescent="0.25">
      <c r="Q3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1" spans="17:17" ht="17.100000000000001" customHeight="1" x14ac:dyDescent="0.25">
      <c r="Q3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2" spans="17:17" ht="17.100000000000001" customHeight="1" x14ac:dyDescent="0.25">
      <c r="Q3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3" spans="17:17" ht="17.100000000000001" customHeight="1" x14ac:dyDescent="0.25">
      <c r="Q3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4" spans="17:17" ht="17.100000000000001" customHeight="1" x14ac:dyDescent="0.25">
      <c r="Q3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5" spans="17:17" ht="17.100000000000001" customHeight="1" x14ac:dyDescent="0.25">
      <c r="Q3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6" spans="17:17" ht="17.100000000000001" customHeight="1" x14ac:dyDescent="0.25">
      <c r="Q3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7" spans="17:17" ht="17.100000000000001" customHeight="1" x14ac:dyDescent="0.25">
      <c r="Q3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8" spans="17:17" ht="17.100000000000001" customHeight="1" x14ac:dyDescent="0.25">
      <c r="Q3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9" spans="17:17" ht="17.100000000000001" customHeight="1" x14ac:dyDescent="0.25">
      <c r="Q3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0" spans="17:17" ht="17.100000000000001" customHeight="1" x14ac:dyDescent="0.25">
      <c r="Q3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1" spans="17:17" ht="17.100000000000001" customHeight="1" x14ac:dyDescent="0.25">
      <c r="Q3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2" spans="17:17" ht="17.100000000000001" customHeight="1" x14ac:dyDescent="0.25">
      <c r="Q3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3" spans="17:17" ht="17.100000000000001" customHeight="1" x14ac:dyDescent="0.25">
      <c r="Q3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4" spans="17:17" ht="17.100000000000001" customHeight="1" x14ac:dyDescent="0.25">
      <c r="Q3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5" spans="17:17" ht="17.100000000000001" customHeight="1" x14ac:dyDescent="0.25">
      <c r="Q3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6" spans="17:17" ht="17.100000000000001" customHeight="1" x14ac:dyDescent="0.25">
      <c r="Q3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7" spans="17:17" ht="17.100000000000001" customHeight="1" x14ac:dyDescent="0.25">
      <c r="Q3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8" spans="17:17" ht="17.100000000000001" customHeight="1" x14ac:dyDescent="0.25">
      <c r="Q3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9" spans="17:17" ht="17.100000000000001" customHeight="1" x14ac:dyDescent="0.25">
      <c r="Q3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0" spans="17:17" ht="17.100000000000001" customHeight="1" x14ac:dyDescent="0.25">
      <c r="Q3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1" spans="17:17" ht="17.100000000000001" customHeight="1" x14ac:dyDescent="0.25">
      <c r="Q3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2" spans="17:17" ht="17.100000000000001" customHeight="1" x14ac:dyDescent="0.25">
      <c r="Q3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3" spans="17:17" ht="17.100000000000001" customHeight="1" x14ac:dyDescent="0.25">
      <c r="Q3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4" spans="17:17" ht="17.100000000000001" customHeight="1" x14ac:dyDescent="0.25">
      <c r="Q3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5" spans="17:17" ht="17.100000000000001" customHeight="1" x14ac:dyDescent="0.25">
      <c r="Q3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6" spans="17:17" ht="17.100000000000001" customHeight="1" x14ac:dyDescent="0.25">
      <c r="Q3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7" spans="17:17" ht="17.100000000000001" customHeight="1" x14ac:dyDescent="0.25">
      <c r="Q3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8" spans="17:17" ht="17.100000000000001" customHeight="1" x14ac:dyDescent="0.25">
      <c r="Q3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9" spans="17:17" ht="17.100000000000001" customHeight="1" x14ac:dyDescent="0.25">
      <c r="Q3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0" spans="17:17" ht="17.100000000000001" customHeight="1" x14ac:dyDescent="0.25">
      <c r="Q3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1" spans="17:17" ht="17.100000000000001" customHeight="1" x14ac:dyDescent="0.25">
      <c r="Q3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2" spans="17:17" ht="17.100000000000001" customHeight="1" x14ac:dyDescent="0.25">
      <c r="Q3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3" spans="17:17" ht="17.100000000000001" customHeight="1" x14ac:dyDescent="0.25">
      <c r="Q3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4" spans="17:17" ht="17.100000000000001" customHeight="1" x14ac:dyDescent="0.25">
      <c r="Q3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5" spans="17:17" ht="17.100000000000001" customHeight="1" x14ac:dyDescent="0.25">
      <c r="Q3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6" spans="17:17" ht="17.100000000000001" customHeight="1" x14ac:dyDescent="0.25">
      <c r="Q3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7" spans="17:17" ht="17.100000000000001" customHeight="1" x14ac:dyDescent="0.25">
      <c r="Q3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8" spans="17:17" ht="17.100000000000001" customHeight="1" x14ac:dyDescent="0.25">
      <c r="Q3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9" spans="17:17" ht="17.100000000000001" customHeight="1" x14ac:dyDescent="0.25">
      <c r="Q3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0" spans="17:17" ht="17.100000000000001" customHeight="1" x14ac:dyDescent="0.25">
      <c r="Q3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1" spans="17:17" ht="17.100000000000001" customHeight="1" x14ac:dyDescent="0.25">
      <c r="Q3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2" spans="17:17" ht="17.100000000000001" customHeight="1" x14ac:dyDescent="0.25">
      <c r="Q3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3" spans="17:17" ht="17.100000000000001" customHeight="1" x14ac:dyDescent="0.25">
      <c r="Q3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4" spans="17:17" ht="17.100000000000001" customHeight="1" x14ac:dyDescent="0.25">
      <c r="Q3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5" spans="17:17" ht="17.100000000000001" customHeight="1" x14ac:dyDescent="0.25">
      <c r="Q3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6" spans="17:17" ht="17.100000000000001" customHeight="1" x14ac:dyDescent="0.25">
      <c r="Q3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7" spans="17:17" ht="17.100000000000001" customHeight="1" x14ac:dyDescent="0.25">
      <c r="Q3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8" spans="17:17" ht="17.100000000000001" customHeight="1" x14ac:dyDescent="0.25">
      <c r="Q3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9" spans="17:17" ht="17.100000000000001" customHeight="1" x14ac:dyDescent="0.25">
      <c r="Q3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0" spans="17:17" ht="17.100000000000001" customHeight="1" x14ac:dyDescent="0.25">
      <c r="Q3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1" spans="17:17" ht="17.100000000000001" customHeight="1" x14ac:dyDescent="0.25">
      <c r="Q3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2" spans="17:17" ht="17.100000000000001" customHeight="1" x14ac:dyDescent="0.25">
      <c r="Q3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3" spans="17:17" ht="17.100000000000001" customHeight="1" x14ac:dyDescent="0.25">
      <c r="Q3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4" spans="17:17" ht="17.100000000000001" customHeight="1" x14ac:dyDescent="0.25">
      <c r="Q3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5" spans="17:17" ht="17.100000000000001" customHeight="1" x14ac:dyDescent="0.25">
      <c r="Q3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6" spans="17:17" ht="17.100000000000001" customHeight="1" x14ac:dyDescent="0.25">
      <c r="Q3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7" spans="17:17" ht="17.100000000000001" customHeight="1" x14ac:dyDescent="0.25">
      <c r="Q3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8" spans="17:17" ht="17.100000000000001" customHeight="1" x14ac:dyDescent="0.25">
      <c r="Q3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9" spans="17:17" ht="17.100000000000001" customHeight="1" x14ac:dyDescent="0.25">
      <c r="Q3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0" spans="17:17" ht="17.100000000000001" customHeight="1" x14ac:dyDescent="0.25">
      <c r="Q3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1" spans="17:17" ht="17.100000000000001" customHeight="1" x14ac:dyDescent="0.25">
      <c r="Q3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2" spans="17:17" ht="17.100000000000001" customHeight="1" x14ac:dyDescent="0.25">
      <c r="Q3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3" spans="17:17" ht="17.100000000000001" customHeight="1" x14ac:dyDescent="0.25">
      <c r="Q3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4" spans="17:17" ht="17.100000000000001" customHeight="1" x14ac:dyDescent="0.25">
      <c r="Q3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5" spans="17:17" ht="17.100000000000001" customHeight="1" x14ac:dyDescent="0.25">
      <c r="Q3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6" spans="17:17" ht="17.100000000000001" customHeight="1" x14ac:dyDescent="0.25">
      <c r="Q3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7" spans="17:17" ht="17.100000000000001" customHeight="1" x14ac:dyDescent="0.25">
      <c r="Q3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8" spans="17:17" ht="17.100000000000001" customHeight="1" x14ac:dyDescent="0.25">
      <c r="Q3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9" spans="17:17" ht="17.100000000000001" customHeight="1" x14ac:dyDescent="0.25">
      <c r="Q3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0" spans="17:17" ht="17.100000000000001" customHeight="1" x14ac:dyDescent="0.25">
      <c r="Q3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1" spans="17:17" ht="17.100000000000001" customHeight="1" x14ac:dyDescent="0.25">
      <c r="Q3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2" spans="17:17" ht="17.100000000000001" customHeight="1" x14ac:dyDescent="0.25">
      <c r="Q3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3" spans="17:17" ht="17.100000000000001" customHeight="1" x14ac:dyDescent="0.25">
      <c r="Q3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4" spans="17:17" ht="17.100000000000001" customHeight="1" x14ac:dyDescent="0.25">
      <c r="Q3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5" spans="17:17" ht="17.100000000000001" customHeight="1" x14ac:dyDescent="0.25">
      <c r="Q3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6" spans="17:17" ht="17.100000000000001" customHeight="1" x14ac:dyDescent="0.25">
      <c r="Q3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7" spans="17:17" ht="17.100000000000001" customHeight="1" x14ac:dyDescent="0.25">
      <c r="Q3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8" spans="17:17" ht="17.100000000000001" customHeight="1" x14ac:dyDescent="0.25">
      <c r="Q3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9" spans="17:17" ht="17.100000000000001" customHeight="1" x14ac:dyDescent="0.25">
      <c r="Q3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0" spans="17:17" ht="17.100000000000001" customHeight="1" x14ac:dyDescent="0.25">
      <c r="Q3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1" spans="17:17" ht="17.100000000000001" customHeight="1" x14ac:dyDescent="0.25">
      <c r="Q3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2" spans="17:17" ht="17.100000000000001" customHeight="1" x14ac:dyDescent="0.25">
      <c r="Q3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3" spans="17:17" ht="17.100000000000001" customHeight="1" x14ac:dyDescent="0.25">
      <c r="Q3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4" spans="17:17" ht="17.100000000000001" customHeight="1" x14ac:dyDescent="0.25">
      <c r="Q3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5" spans="17:17" ht="17.100000000000001" customHeight="1" x14ac:dyDescent="0.25">
      <c r="Q3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6" spans="17:17" ht="17.100000000000001" customHeight="1" x14ac:dyDescent="0.25">
      <c r="Q3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7" spans="17:17" ht="17.100000000000001" customHeight="1" x14ac:dyDescent="0.25">
      <c r="Q3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8" spans="17:17" ht="17.100000000000001" customHeight="1" x14ac:dyDescent="0.25">
      <c r="Q3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9" spans="17:17" ht="17.100000000000001" customHeight="1" x14ac:dyDescent="0.25">
      <c r="Q3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0" spans="17:17" ht="17.100000000000001" customHeight="1" x14ac:dyDescent="0.25">
      <c r="Q3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1" spans="17:17" ht="17.100000000000001" customHeight="1" x14ac:dyDescent="0.25">
      <c r="Q3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2" spans="17:17" ht="17.100000000000001" customHeight="1" x14ac:dyDescent="0.25">
      <c r="Q3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3" spans="17:17" ht="17.100000000000001" customHeight="1" x14ac:dyDescent="0.25">
      <c r="Q3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4" spans="17:17" ht="17.100000000000001" customHeight="1" x14ac:dyDescent="0.25">
      <c r="Q3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5" spans="17:17" ht="17.100000000000001" customHeight="1" x14ac:dyDescent="0.25">
      <c r="Q3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6" spans="17:17" ht="17.100000000000001" customHeight="1" x14ac:dyDescent="0.25">
      <c r="Q3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7" spans="17:17" ht="17.100000000000001" customHeight="1" x14ac:dyDescent="0.25">
      <c r="Q3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8" spans="17:17" ht="17.100000000000001" customHeight="1" x14ac:dyDescent="0.25">
      <c r="Q3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9" spans="17:17" ht="17.100000000000001" customHeight="1" x14ac:dyDescent="0.25">
      <c r="Q3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0" spans="17:17" ht="17.100000000000001" customHeight="1" x14ac:dyDescent="0.25">
      <c r="Q3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1" spans="17:17" ht="17.100000000000001" customHeight="1" x14ac:dyDescent="0.25">
      <c r="Q3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2" spans="17:17" ht="17.100000000000001" customHeight="1" x14ac:dyDescent="0.25">
      <c r="Q3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3" spans="17:17" ht="17.100000000000001" customHeight="1" x14ac:dyDescent="0.25">
      <c r="Q3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4" spans="17:17" ht="17.100000000000001" customHeight="1" x14ac:dyDescent="0.25">
      <c r="Q3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5" spans="17:17" ht="17.100000000000001" customHeight="1" x14ac:dyDescent="0.25">
      <c r="Q3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6" spans="17:17" ht="17.100000000000001" customHeight="1" x14ac:dyDescent="0.25">
      <c r="Q3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7" spans="17:17" ht="17.100000000000001" customHeight="1" x14ac:dyDescent="0.25">
      <c r="Q3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8" spans="17:17" ht="17.100000000000001" customHeight="1" x14ac:dyDescent="0.25">
      <c r="Q3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9" spans="17:17" ht="17.100000000000001" customHeight="1" x14ac:dyDescent="0.25">
      <c r="Q3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0" spans="17:17" ht="17.100000000000001" customHeight="1" x14ac:dyDescent="0.25">
      <c r="Q3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1" spans="17:17" ht="17.100000000000001" customHeight="1" x14ac:dyDescent="0.25">
      <c r="Q3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2" spans="17:17" ht="17.100000000000001" customHeight="1" x14ac:dyDescent="0.25">
      <c r="Q3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3" spans="17:17" ht="17.100000000000001" customHeight="1" x14ac:dyDescent="0.25">
      <c r="Q3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4" spans="17:17" ht="17.100000000000001" customHeight="1" x14ac:dyDescent="0.25">
      <c r="Q3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5" spans="17:17" ht="17.100000000000001" customHeight="1" x14ac:dyDescent="0.25">
      <c r="Q3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6" spans="17:17" ht="17.100000000000001" customHeight="1" x14ac:dyDescent="0.25">
      <c r="Q3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7" spans="17:17" ht="17.100000000000001" customHeight="1" x14ac:dyDescent="0.25">
      <c r="Q3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8" spans="17:17" ht="17.100000000000001" customHeight="1" x14ac:dyDescent="0.25">
      <c r="Q3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9" spans="17:17" ht="17.100000000000001" customHeight="1" x14ac:dyDescent="0.25">
      <c r="Q3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0" spans="17:17" ht="17.100000000000001" customHeight="1" x14ac:dyDescent="0.25">
      <c r="Q3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1" spans="17:17" ht="17.100000000000001" customHeight="1" x14ac:dyDescent="0.25">
      <c r="Q3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2" spans="17:17" ht="17.100000000000001" customHeight="1" x14ac:dyDescent="0.25">
      <c r="Q3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3" spans="17:17" ht="17.100000000000001" customHeight="1" x14ac:dyDescent="0.25">
      <c r="Q3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4" spans="17:17" ht="17.100000000000001" customHeight="1" x14ac:dyDescent="0.25">
      <c r="Q3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5" spans="17:17" ht="17.100000000000001" customHeight="1" x14ac:dyDescent="0.25">
      <c r="Q3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6" spans="17:17" ht="17.100000000000001" customHeight="1" x14ac:dyDescent="0.25">
      <c r="Q3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7" spans="17:17" ht="17.100000000000001" customHeight="1" x14ac:dyDescent="0.25">
      <c r="Q3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8" spans="17:17" ht="17.100000000000001" customHeight="1" x14ac:dyDescent="0.25">
      <c r="Q3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9" spans="17:17" ht="17.100000000000001" customHeight="1" x14ac:dyDescent="0.25">
      <c r="Q3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0" spans="17:17" ht="17.100000000000001" customHeight="1" x14ac:dyDescent="0.25">
      <c r="Q3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1" spans="17:17" ht="17.100000000000001" customHeight="1" x14ac:dyDescent="0.25">
      <c r="Q3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2" spans="17:17" ht="17.100000000000001" customHeight="1" x14ac:dyDescent="0.25">
      <c r="Q3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3" spans="17:17" ht="17.100000000000001" customHeight="1" x14ac:dyDescent="0.25">
      <c r="Q3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4" spans="17:17" ht="17.100000000000001" customHeight="1" x14ac:dyDescent="0.25">
      <c r="Q3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5" spans="17:17" ht="17.100000000000001" customHeight="1" x14ac:dyDescent="0.25">
      <c r="Q3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6" spans="17:17" ht="17.100000000000001" customHeight="1" x14ac:dyDescent="0.25">
      <c r="Q3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7" spans="17:17" ht="17.100000000000001" customHeight="1" x14ac:dyDescent="0.25">
      <c r="Q3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8" spans="17:17" ht="17.100000000000001" customHeight="1" x14ac:dyDescent="0.25">
      <c r="Q3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9" spans="17:17" ht="17.100000000000001" customHeight="1" x14ac:dyDescent="0.25">
      <c r="Q3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0" spans="17:17" ht="17.100000000000001" customHeight="1" x14ac:dyDescent="0.25">
      <c r="Q3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1" spans="17:17" ht="17.100000000000001" customHeight="1" x14ac:dyDescent="0.25">
      <c r="Q3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2" spans="17:17" ht="17.100000000000001" customHeight="1" x14ac:dyDescent="0.25">
      <c r="Q3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3" spans="17:17" ht="17.100000000000001" customHeight="1" x14ac:dyDescent="0.25">
      <c r="Q3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4" spans="17:17" ht="17.100000000000001" customHeight="1" x14ac:dyDescent="0.25">
      <c r="Q3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5" spans="17:17" ht="17.100000000000001" customHeight="1" x14ac:dyDescent="0.25">
      <c r="Q3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6" spans="17:17" ht="17.100000000000001" customHeight="1" x14ac:dyDescent="0.25">
      <c r="Q3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7" spans="17:17" ht="17.100000000000001" customHeight="1" x14ac:dyDescent="0.25">
      <c r="Q3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8" spans="17:17" ht="17.100000000000001" customHeight="1" x14ac:dyDescent="0.25">
      <c r="Q3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9" spans="17:17" ht="17.100000000000001" customHeight="1" x14ac:dyDescent="0.25">
      <c r="Q3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0" spans="17:17" ht="17.100000000000001" customHeight="1" x14ac:dyDescent="0.25">
      <c r="Q3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1" spans="17:17" ht="17.100000000000001" customHeight="1" x14ac:dyDescent="0.25">
      <c r="Q3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2" spans="17:17" ht="17.100000000000001" customHeight="1" x14ac:dyDescent="0.25">
      <c r="Q3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3" spans="17:17" ht="17.100000000000001" customHeight="1" x14ac:dyDescent="0.25">
      <c r="Q3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4" spans="17:17" ht="17.100000000000001" customHeight="1" x14ac:dyDescent="0.25">
      <c r="Q3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5" spans="17:17" ht="17.100000000000001" customHeight="1" x14ac:dyDescent="0.25">
      <c r="Q3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6" spans="17:17" ht="17.100000000000001" customHeight="1" x14ac:dyDescent="0.25">
      <c r="Q3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7" spans="17:17" ht="17.100000000000001" customHeight="1" x14ac:dyDescent="0.25">
      <c r="Q3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8" spans="17:17" ht="17.100000000000001" customHeight="1" x14ac:dyDescent="0.25">
      <c r="Q3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9" spans="17:17" ht="17.100000000000001" customHeight="1" x14ac:dyDescent="0.25">
      <c r="Q3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0" spans="17:17" ht="17.100000000000001" customHeight="1" x14ac:dyDescent="0.25">
      <c r="Q3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1" spans="17:17" ht="17.100000000000001" customHeight="1" x14ac:dyDescent="0.25">
      <c r="Q3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2" spans="17:17" ht="17.100000000000001" customHeight="1" x14ac:dyDescent="0.25">
      <c r="Q3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3" spans="17:17" ht="17.100000000000001" customHeight="1" x14ac:dyDescent="0.25">
      <c r="Q3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4" spans="17:17" ht="17.100000000000001" customHeight="1" x14ac:dyDescent="0.25">
      <c r="Q3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5" spans="17:17" ht="17.100000000000001" customHeight="1" x14ac:dyDescent="0.25">
      <c r="Q3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6" spans="17:17" ht="17.100000000000001" customHeight="1" x14ac:dyDescent="0.25">
      <c r="Q3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7" spans="17:17" ht="17.100000000000001" customHeight="1" x14ac:dyDescent="0.25">
      <c r="Q3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8" spans="17:17" ht="17.100000000000001" customHeight="1" x14ac:dyDescent="0.25">
      <c r="Q3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9" spans="17:17" ht="17.100000000000001" customHeight="1" x14ac:dyDescent="0.25">
      <c r="Q3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0" spans="17:17" ht="17.100000000000001" customHeight="1" x14ac:dyDescent="0.25">
      <c r="Q3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1" spans="17:17" ht="17.100000000000001" customHeight="1" x14ac:dyDescent="0.25">
      <c r="Q3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2" spans="17:17" ht="17.100000000000001" customHeight="1" x14ac:dyDescent="0.25">
      <c r="Q3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3" spans="17:17" ht="17.100000000000001" customHeight="1" x14ac:dyDescent="0.25">
      <c r="Q3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4" spans="17:17" ht="17.100000000000001" customHeight="1" x14ac:dyDescent="0.25">
      <c r="Q3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5" spans="17:17" ht="17.100000000000001" customHeight="1" x14ac:dyDescent="0.25">
      <c r="Q3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6" spans="17:17" ht="17.100000000000001" customHeight="1" x14ac:dyDescent="0.25">
      <c r="Q3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7" spans="17:17" ht="17.100000000000001" customHeight="1" x14ac:dyDescent="0.25">
      <c r="Q3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8" spans="17:17" ht="17.100000000000001" customHeight="1" x14ac:dyDescent="0.25">
      <c r="Q3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9" spans="17:17" ht="17.100000000000001" customHeight="1" x14ac:dyDescent="0.25">
      <c r="Q3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0" spans="17:17" ht="17.100000000000001" customHeight="1" x14ac:dyDescent="0.25">
      <c r="Q3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1" spans="17:17" ht="17.100000000000001" customHeight="1" x14ac:dyDescent="0.25">
      <c r="Q3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2" spans="17:17" ht="17.100000000000001" customHeight="1" x14ac:dyDescent="0.25">
      <c r="Q3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3" spans="17:17" ht="17.100000000000001" customHeight="1" x14ac:dyDescent="0.25">
      <c r="Q3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4" spans="17:17" ht="17.100000000000001" customHeight="1" x14ac:dyDescent="0.25">
      <c r="Q3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5" spans="17:17" ht="17.100000000000001" customHeight="1" x14ac:dyDescent="0.25">
      <c r="Q3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6" spans="17:17" ht="17.100000000000001" customHeight="1" x14ac:dyDescent="0.25">
      <c r="Q3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7" spans="17:17" ht="17.100000000000001" customHeight="1" x14ac:dyDescent="0.25">
      <c r="Q3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8" spans="17:17" ht="17.100000000000001" customHeight="1" x14ac:dyDescent="0.25">
      <c r="Q3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9" spans="17:17" ht="17.100000000000001" customHeight="1" x14ac:dyDescent="0.25">
      <c r="Q3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0" spans="17:17" ht="17.100000000000001" customHeight="1" x14ac:dyDescent="0.25">
      <c r="Q3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1" spans="17:17" ht="17.100000000000001" customHeight="1" x14ac:dyDescent="0.25">
      <c r="Q3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2" spans="17:17" ht="17.100000000000001" customHeight="1" x14ac:dyDescent="0.25">
      <c r="Q3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3" spans="17:17" ht="17.100000000000001" customHeight="1" x14ac:dyDescent="0.25">
      <c r="Q3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4" spans="17:17" ht="17.100000000000001" customHeight="1" x14ac:dyDescent="0.25">
      <c r="Q3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5" spans="17:17" ht="17.100000000000001" customHeight="1" x14ac:dyDescent="0.25">
      <c r="Q3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6" spans="17:17" ht="17.100000000000001" customHeight="1" x14ac:dyDescent="0.25">
      <c r="Q3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7" spans="17:17" ht="17.100000000000001" customHeight="1" x14ac:dyDescent="0.25">
      <c r="Q3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8" spans="17:17" ht="17.100000000000001" customHeight="1" x14ac:dyDescent="0.25">
      <c r="Q3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9" spans="17:17" ht="17.100000000000001" customHeight="1" x14ac:dyDescent="0.25">
      <c r="Q3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0" spans="17:17" ht="17.100000000000001" customHeight="1" x14ac:dyDescent="0.25">
      <c r="Q3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1" spans="17:17" ht="17.100000000000001" customHeight="1" x14ac:dyDescent="0.25">
      <c r="Q3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2" spans="17:17" ht="17.100000000000001" customHeight="1" x14ac:dyDescent="0.25">
      <c r="Q3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3" spans="17:17" ht="17.100000000000001" customHeight="1" x14ac:dyDescent="0.25">
      <c r="Q3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4" spans="17:17" ht="17.100000000000001" customHeight="1" x14ac:dyDescent="0.25">
      <c r="Q3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5" spans="17:17" ht="17.100000000000001" customHeight="1" x14ac:dyDescent="0.25">
      <c r="Q3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6" spans="17:17" ht="17.100000000000001" customHeight="1" x14ac:dyDescent="0.25">
      <c r="Q3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7" spans="17:17" ht="17.100000000000001" customHeight="1" x14ac:dyDescent="0.25">
      <c r="Q3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8" spans="17:17" ht="17.100000000000001" customHeight="1" x14ac:dyDescent="0.25">
      <c r="Q3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9" spans="17:17" ht="17.100000000000001" customHeight="1" x14ac:dyDescent="0.25">
      <c r="Q3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0" spans="17:17" ht="17.100000000000001" customHeight="1" x14ac:dyDescent="0.25">
      <c r="Q3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1" spans="17:17" ht="17.100000000000001" customHeight="1" x14ac:dyDescent="0.25">
      <c r="Q3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2" spans="17:17" ht="17.100000000000001" customHeight="1" x14ac:dyDescent="0.25">
      <c r="Q3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3" spans="17:17" ht="17.100000000000001" customHeight="1" x14ac:dyDescent="0.25">
      <c r="Q3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4" spans="17:17" ht="17.100000000000001" customHeight="1" x14ac:dyDescent="0.25">
      <c r="Q3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5" spans="17:17" ht="17.100000000000001" customHeight="1" x14ac:dyDescent="0.25">
      <c r="Q3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6" spans="17:17" ht="17.100000000000001" customHeight="1" x14ac:dyDescent="0.25">
      <c r="Q3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7" spans="17:17" ht="17.100000000000001" customHeight="1" x14ac:dyDescent="0.25">
      <c r="Q3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8" spans="17:17" ht="17.100000000000001" customHeight="1" x14ac:dyDescent="0.25">
      <c r="Q3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9" spans="17:17" ht="17.100000000000001" customHeight="1" x14ac:dyDescent="0.25">
      <c r="Q3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0" spans="17:17" ht="17.100000000000001" customHeight="1" x14ac:dyDescent="0.25">
      <c r="Q3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1" spans="17:17" ht="17.100000000000001" customHeight="1" x14ac:dyDescent="0.25">
      <c r="Q3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2" spans="17:17" ht="17.100000000000001" customHeight="1" x14ac:dyDescent="0.25">
      <c r="Q3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3" spans="17:17" ht="17.100000000000001" customHeight="1" x14ac:dyDescent="0.25">
      <c r="Q3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4" spans="17:17" ht="17.100000000000001" customHeight="1" x14ac:dyDescent="0.25">
      <c r="Q3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5" spans="17:17" ht="17.100000000000001" customHeight="1" x14ac:dyDescent="0.25">
      <c r="Q3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6" spans="17:17" ht="17.100000000000001" customHeight="1" x14ac:dyDescent="0.25">
      <c r="Q3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7" spans="17:17" ht="17.100000000000001" customHeight="1" x14ac:dyDescent="0.25">
      <c r="Q3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8" spans="17:17" ht="17.100000000000001" customHeight="1" x14ac:dyDescent="0.25">
      <c r="Q3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9" spans="17:17" ht="17.100000000000001" customHeight="1" x14ac:dyDescent="0.25">
      <c r="Q3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0" spans="17:17" ht="17.100000000000001" customHeight="1" x14ac:dyDescent="0.25">
      <c r="Q3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1" spans="17:17" ht="17.100000000000001" customHeight="1" x14ac:dyDescent="0.25">
      <c r="Q3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2" spans="17:17" ht="17.100000000000001" customHeight="1" x14ac:dyDescent="0.25">
      <c r="Q3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3" spans="17:17" ht="17.100000000000001" customHeight="1" x14ac:dyDescent="0.25">
      <c r="Q3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4" spans="17:17" ht="17.100000000000001" customHeight="1" x14ac:dyDescent="0.25">
      <c r="Q3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5" spans="17:17" ht="17.100000000000001" customHeight="1" x14ac:dyDescent="0.25">
      <c r="Q3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6" spans="17:17" ht="17.100000000000001" customHeight="1" x14ac:dyDescent="0.25">
      <c r="Q3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7" spans="17:17" ht="17.100000000000001" customHeight="1" x14ac:dyDescent="0.25">
      <c r="Q3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8" spans="17:17" ht="17.100000000000001" customHeight="1" x14ac:dyDescent="0.25">
      <c r="Q3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9" spans="17:17" ht="17.100000000000001" customHeight="1" x14ac:dyDescent="0.25">
      <c r="Q3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0" spans="17:17" ht="17.100000000000001" customHeight="1" x14ac:dyDescent="0.25">
      <c r="Q3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1" spans="17:17" ht="17.100000000000001" customHeight="1" x14ac:dyDescent="0.25">
      <c r="Q3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2" spans="17:17" ht="17.100000000000001" customHeight="1" x14ac:dyDescent="0.25">
      <c r="Q3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3" spans="17:17" ht="17.100000000000001" customHeight="1" x14ac:dyDescent="0.25">
      <c r="Q3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4" spans="17:17" ht="17.100000000000001" customHeight="1" x14ac:dyDescent="0.25">
      <c r="Q3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5" spans="17:17" ht="17.100000000000001" customHeight="1" x14ac:dyDescent="0.25">
      <c r="Q3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6" spans="17:17" ht="17.100000000000001" customHeight="1" x14ac:dyDescent="0.25">
      <c r="Q3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7" spans="17:17" ht="17.100000000000001" customHeight="1" x14ac:dyDescent="0.25">
      <c r="Q3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8" spans="17:17" ht="17.100000000000001" customHeight="1" x14ac:dyDescent="0.25">
      <c r="Q3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9" spans="17:17" ht="17.100000000000001" customHeight="1" x14ac:dyDescent="0.25">
      <c r="Q3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0" spans="17:17" ht="17.100000000000001" customHeight="1" x14ac:dyDescent="0.25">
      <c r="Q3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1" spans="17:17" ht="17.100000000000001" customHeight="1" x14ac:dyDescent="0.25">
      <c r="Q3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2" spans="17:17" ht="17.100000000000001" customHeight="1" x14ac:dyDescent="0.25">
      <c r="Q3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3" spans="17:17" ht="17.100000000000001" customHeight="1" x14ac:dyDescent="0.25">
      <c r="Q3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4" spans="17:17" ht="17.100000000000001" customHeight="1" x14ac:dyDescent="0.25">
      <c r="Q3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5" spans="17:17" ht="17.100000000000001" customHeight="1" x14ac:dyDescent="0.25">
      <c r="Q3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6" spans="17:17" ht="17.100000000000001" customHeight="1" x14ac:dyDescent="0.25">
      <c r="Q3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7" spans="17:17" ht="17.100000000000001" customHeight="1" x14ac:dyDescent="0.25">
      <c r="Q3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8" spans="17:17" ht="17.100000000000001" customHeight="1" x14ac:dyDescent="0.25">
      <c r="Q3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9" spans="17:17" ht="17.100000000000001" customHeight="1" x14ac:dyDescent="0.25">
      <c r="Q3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0" spans="17:17" ht="17.100000000000001" customHeight="1" x14ac:dyDescent="0.25">
      <c r="Q3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1" spans="17:17" ht="17.100000000000001" customHeight="1" x14ac:dyDescent="0.25">
      <c r="Q3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2" spans="17:17" ht="17.100000000000001" customHeight="1" x14ac:dyDescent="0.25">
      <c r="Q3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3" spans="17:17" ht="17.100000000000001" customHeight="1" x14ac:dyDescent="0.25">
      <c r="Q3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4" spans="17:17" ht="17.100000000000001" customHeight="1" x14ac:dyDescent="0.25">
      <c r="Q3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5" spans="17:17" ht="17.100000000000001" customHeight="1" x14ac:dyDescent="0.25">
      <c r="Q3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6" spans="17:17" ht="17.100000000000001" customHeight="1" x14ac:dyDescent="0.25">
      <c r="Q3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7" spans="17:17" ht="17.100000000000001" customHeight="1" x14ac:dyDescent="0.25">
      <c r="Q3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8" spans="17:17" ht="17.100000000000001" customHeight="1" x14ac:dyDescent="0.25">
      <c r="Q3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9" spans="17:17" ht="17.100000000000001" customHeight="1" x14ac:dyDescent="0.25">
      <c r="Q3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0" spans="17:17" ht="17.100000000000001" customHeight="1" x14ac:dyDescent="0.25">
      <c r="Q3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1" spans="17:17" ht="17.100000000000001" customHeight="1" x14ac:dyDescent="0.25">
      <c r="Q3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2" spans="17:17" ht="17.100000000000001" customHeight="1" x14ac:dyDescent="0.25">
      <c r="Q3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3" spans="17:17" ht="17.100000000000001" customHeight="1" x14ac:dyDescent="0.25">
      <c r="Q3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4" spans="17:17" ht="17.100000000000001" customHeight="1" x14ac:dyDescent="0.25">
      <c r="Q3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5" spans="17:17" ht="17.100000000000001" customHeight="1" x14ac:dyDescent="0.25">
      <c r="Q3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6" spans="17:17" ht="17.100000000000001" customHeight="1" x14ac:dyDescent="0.25">
      <c r="Q3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7" spans="17:17" ht="17.100000000000001" customHeight="1" x14ac:dyDescent="0.25">
      <c r="Q3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8" spans="17:17" ht="17.100000000000001" customHeight="1" x14ac:dyDescent="0.25">
      <c r="Q3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9" spans="17:17" ht="17.100000000000001" customHeight="1" x14ac:dyDescent="0.25">
      <c r="Q3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0" spans="17:17" ht="17.100000000000001" customHeight="1" x14ac:dyDescent="0.25">
      <c r="Q3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1" spans="17:17" ht="17.100000000000001" customHeight="1" x14ac:dyDescent="0.25">
      <c r="Q3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2" spans="17:17" ht="17.100000000000001" customHeight="1" x14ac:dyDescent="0.25">
      <c r="Q3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3" spans="17:17" ht="17.100000000000001" customHeight="1" x14ac:dyDescent="0.25">
      <c r="Q3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4" spans="17:17" ht="17.100000000000001" customHeight="1" x14ac:dyDescent="0.25">
      <c r="Q3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5" spans="17:17" ht="17.100000000000001" customHeight="1" x14ac:dyDescent="0.25">
      <c r="Q3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6" spans="17:17" ht="17.100000000000001" customHeight="1" x14ac:dyDescent="0.25">
      <c r="Q3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7" spans="17:17" ht="17.100000000000001" customHeight="1" x14ac:dyDescent="0.25">
      <c r="Q3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8" spans="17:17" ht="17.100000000000001" customHeight="1" x14ac:dyDescent="0.25">
      <c r="Q3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9" spans="17:17" ht="17.100000000000001" customHeight="1" x14ac:dyDescent="0.25">
      <c r="Q3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0" spans="17:17" ht="17.100000000000001" customHeight="1" x14ac:dyDescent="0.25">
      <c r="Q3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1" spans="17:17" ht="17.100000000000001" customHeight="1" x14ac:dyDescent="0.25">
      <c r="Q3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2" spans="17:17" ht="17.100000000000001" customHeight="1" x14ac:dyDescent="0.25">
      <c r="Q3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3" spans="17:17" ht="17.100000000000001" customHeight="1" x14ac:dyDescent="0.25">
      <c r="Q3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4" spans="17:17" ht="17.100000000000001" customHeight="1" x14ac:dyDescent="0.25">
      <c r="Q3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5" spans="17:17" ht="17.100000000000001" customHeight="1" x14ac:dyDescent="0.25">
      <c r="Q3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6" spans="17:17" ht="17.100000000000001" customHeight="1" x14ac:dyDescent="0.25">
      <c r="Q3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7" spans="17:17" ht="17.100000000000001" customHeight="1" x14ac:dyDescent="0.25">
      <c r="Q3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8" spans="17:17" ht="17.100000000000001" customHeight="1" x14ac:dyDescent="0.25">
      <c r="Q3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9" spans="17:17" ht="17.100000000000001" customHeight="1" x14ac:dyDescent="0.25">
      <c r="Q3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0" spans="17:17" ht="17.100000000000001" customHeight="1" x14ac:dyDescent="0.25">
      <c r="Q3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1" spans="17:17" ht="17.100000000000001" customHeight="1" x14ac:dyDescent="0.25">
      <c r="Q3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2" spans="17:17" ht="17.100000000000001" customHeight="1" x14ac:dyDescent="0.25">
      <c r="Q3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3" spans="17:17" ht="17.100000000000001" customHeight="1" x14ac:dyDescent="0.25">
      <c r="Q3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4" spans="17:17" ht="17.100000000000001" customHeight="1" x14ac:dyDescent="0.25">
      <c r="Q3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5" spans="17:17" ht="17.100000000000001" customHeight="1" x14ac:dyDescent="0.25">
      <c r="Q3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6" spans="17:17" ht="17.100000000000001" customHeight="1" x14ac:dyDescent="0.25">
      <c r="Q3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7" spans="17:17" ht="17.100000000000001" customHeight="1" x14ac:dyDescent="0.25">
      <c r="Q3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8" spans="17:17" ht="17.100000000000001" customHeight="1" x14ac:dyDescent="0.25">
      <c r="Q3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9" spans="17:17" ht="17.100000000000001" customHeight="1" x14ac:dyDescent="0.25">
      <c r="Q3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0" spans="17:17" ht="17.100000000000001" customHeight="1" x14ac:dyDescent="0.25">
      <c r="Q3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1" spans="17:17" ht="17.100000000000001" customHeight="1" x14ac:dyDescent="0.25">
      <c r="Q3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2" spans="17:17" ht="17.100000000000001" customHeight="1" x14ac:dyDescent="0.25">
      <c r="Q3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3" spans="17:17" ht="17.100000000000001" customHeight="1" x14ac:dyDescent="0.25">
      <c r="Q3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4" spans="17:17" ht="17.100000000000001" customHeight="1" x14ac:dyDescent="0.25">
      <c r="Q3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5" spans="17:17" ht="17.100000000000001" customHeight="1" x14ac:dyDescent="0.25">
      <c r="Q3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6" spans="17:17" ht="17.100000000000001" customHeight="1" x14ac:dyDescent="0.25">
      <c r="Q3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7" spans="17:17" ht="17.100000000000001" customHeight="1" x14ac:dyDescent="0.25">
      <c r="Q3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8" spans="17:17" ht="17.100000000000001" customHeight="1" x14ac:dyDescent="0.25">
      <c r="Q3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9" spans="17:17" ht="17.100000000000001" customHeight="1" x14ac:dyDescent="0.25">
      <c r="Q3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0" spans="17:17" ht="17.100000000000001" customHeight="1" x14ac:dyDescent="0.25">
      <c r="Q3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1" spans="17:17" ht="17.100000000000001" customHeight="1" x14ac:dyDescent="0.25">
      <c r="Q3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2" spans="17:17" ht="17.100000000000001" customHeight="1" x14ac:dyDescent="0.25">
      <c r="Q3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3" spans="17:17" ht="17.100000000000001" customHeight="1" x14ac:dyDescent="0.25">
      <c r="Q3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4" spans="17:17" ht="17.100000000000001" customHeight="1" x14ac:dyDescent="0.25">
      <c r="Q3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5" spans="17:17" ht="17.100000000000001" customHeight="1" x14ac:dyDescent="0.25">
      <c r="Q3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6" spans="17:17" ht="17.100000000000001" customHeight="1" x14ac:dyDescent="0.25">
      <c r="Q3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7" spans="17:17" ht="17.100000000000001" customHeight="1" x14ac:dyDescent="0.25">
      <c r="Q3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8" spans="17:17" ht="17.100000000000001" customHeight="1" x14ac:dyDescent="0.25">
      <c r="Q3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9" spans="17:17" ht="17.100000000000001" customHeight="1" x14ac:dyDescent="0.25">
      <c r="Q3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0" spans="17:17" ht="17.100000000000001" customHeight="1" x14ac:dyDescent="0.25">
      <c r="Q3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1" spans="17:17" ht="17.100000000000001" customHeight="1" x14ac:dyDescent="0.25">
      <c r="Q3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2" spans="17:17" ht="17.100000000000001" customHeight="1" x14ac:dyDescent="0.25">
      <c r="Q3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3" spans="17:17" ht="17.100000000000001" customHeight="1" x14ac:dyDescent="0.25">
      <c r="Q3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4" spans="17:17" ht="17.100000000000001" customHeight="1" x14ac:dyDescent="0.25">
      <c r="Q3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5" spans="17:17" ht="17.100000000000001" customHeight="1" x14ac:dyDescent="0.25">
      <c r="Q3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6" spans="17:17" ht="17.100000000000001" customHeight="1" x14ac:dyDescent="0.25">
      <c r="Q3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7" spans="17:17" ht="17.100000000000001" customHeight="1" x14ac:dyDescent="0.25">
      <c r="Q3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8" spans="17:17" ht="17.100000000000001" customHeight="1" x14ac:dyDescent="0.25">
      <c r="Q3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9" spans="17:17" ht="17.100000000000001" customHeight="1" x14ac:dyDescent="0.25">
      <c r="Q3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0" spans="17:17" ht="17.100000000000001" customHeight="1" x14ac:dyDescent="0.25">
      <c r="Q3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1" spans="17:17" ht="17.100000000000001" customHeight="1" x14ac:dyDescent="0.25">
      <c r="Q3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2" spans="17:17" ht="17.100000000000001" customHeight="1" x14ac:dyDescent="0.25">
      <c r="Q3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3" spans="17:17" ht="17.100000000000001" customHeight="1" x14ac:dyDescent="0.25">
      <c r="Q3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4" spans="17:17" ht="17.100000000000001" customHeight="1" x14ac:dyDescent="0.25">
      <c r="Q3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5" spans="17:17" ht="17.100000000000001" customHeight="1" x14ac:dyDescent="0.25">
      <c r="Q3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6" spans="17:17" ht="17.100000000000001" customHeight="1" x14ac:dyDescent="0.25">
      <c r="Q3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7" spans="17:17" ht="17.100000000000001" customHeight="1" x14ac:dyDescent="0.25">
      <c r="Q3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8" spans="17:17" ht="17.100000000000001" customHeight="1" x14ac:dyDescent="0.25">
      <c r="Q3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9" spans="17:17" ht="17.100000000000001" customHeight="1" x14ac:dyDescent="0.25">
      <c r="Q3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0" spans="17:17" ht="17.100000000000001" customHeight="1" x14ac:dyDescent="0.25">
      <c r="Q3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1" spans="17:17" ht="17.100000000000001" customHeight="1" x14ac:dyDescent="0.25">
      <c r="Q3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2" spans="17:17" ht="17.100000000000001" customHeight="1" x14ac:dyDescent="0.25">
      <c r="Q3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3" spans="17:17" ht="17.100000000000001" customHeight="1" x14ac:dyDescent="0.25">
      <c r="Q3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4" spans="17:17" ht="17.100000000000001" customHeight="1" x14ac:dyDescent="0.25">
      <c r="Q3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5" spans="17:17" ht="17.100000000000001" customHeight="1" x14ac:dyDescent="0.25">
      <c r="Q3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6" spans="17:17" ht="17.100000000000001" customHeight="1" x14ac:dyDescent="0.25">
      <c r="Q3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7" spans="17:17" ht="17.100000000000001" customHeight="1" x14ac:dyDescent="0.25">
      <c r="Q3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8" spans="17:17" ht="17.100000000000001" customHeight="1" x14ac:dyDescent="0.25">
      <c r="Q3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9" spans="17:17" ht="17.100000000000001" customHeight="1" x14ac:dyDescent="0.25">
      <c r="Q3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0" spans="17:17" ht="17.100000000000001" customHeight="1" x14ac:dyDescent="0.25">
      <c r="Q3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1" spans="17:17" ht="17.100000000000001" customHeight="1" x14ac:dyDescent="0.25">
      <c r="Q3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2" spans="17:17" ht="17.100000000000001" customHeight="1" x14ac:dyDescent="0.25">
      <c r="Q3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3" spans="17:17" ht="17.100000000000001" customHeight="1" x14ac:dyDescent="0.25">
      <c r="Q3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4" spans="17:17" ht="17.100000000000001" customHeight="1" x14ac:dyDescent="0.25">
      <c r="Q3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5" spans="17:17" ht="17.100000000000001" customHeight="1" x14ac:dyDescent="0.25">
      <c r="Q3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6" spans="17:17" ht="17.100000000000001" customHeight="1" x14ac:dyDescent="0.25">
      <c r="Q3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7" spans="17:17" ht="17.100000000000001" customHeight="1" x14ac:dyDescent="0.25">
      <c r="Q3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8" spans="17:17" ht="17.100000000000001" customHeight="1" x14ac:dyDescent="0.25">
      <c r="Q3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9" spans="17:17" ht="17.100000000000001" customHeight="1" x14ac:dyDescent="0.25">
      <c r="Q3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0" spans="17:17" ht="17.100000000000001" customHeight="1" x14ac:dyDescent="0.25">
      <c r="Q3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1" spans="17:17" ht="17.100000000000001" customHeight="1" x14ac:dyDescent="0.25">
      <c r="Q3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2" spans="17:17" ht="17.100000000000001" customHeight="1" x14ac:dyDescent="0.25">
      <c r="Q3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3" spans="17:17" ht="17.100000000000001" customHeight="1" x14ac:dyDescent="0.25">
      <c r="Q3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4" spans="17:17" ht="17.100000000000001" customHeight="1" x14ac:dyDescent="0.25">
      <c r="Q3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5" spans="17:17" ht="17.100000000000001" customHeight="1" x14ac:dyDescent="0.25">
      <c r="Q3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6" spans="17:17" ht="17.100000000000001" customHeight="1" x14ac:dyDescent="0.25">
      <c r="Q3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7" spans="17:17" ht="17.100000000000001" customHeight="1" x14ac:dyDescent="0.25">
      <c r="Q3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8" spans="17:17" ht="17.100000000000001" customHeight="1" x14ac:dyDescent="0.25">
      <c r="Q3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9" spans="17:17" ht="17.100000000000001" customHeight="1" x14ac:dyDescent="0.25">
      <c r="Q3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0" spans="17:17" ht="17.100000000000001" customHeight="1" x14ac:dyDescent="0.25">
      <c r="Q3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1" spans="17:17" ht="17.100000000000001" customHeight="1" x14ac:dyDescent="0.25">
      <c r="Q3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2" spans="17:17" ht="17.100000000000001" customHeight="1" x14ac:dyDescent="0.25">
      <c r="Q3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3" spans="17:17" ht="17.100000000000001" customHeight="1" x14ac:dyDescent="0.25">
      <c r="Q3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4" spans="17:17" ht="17.100000000000001" customHeight="1" x14ac:dyDescent="0.25">
      <c r="Q3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5" spans="17:17" ht="17.100000000000001" customHeight="1" x14ac:dyDescent="0.25">
      <c r="Q3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6" spans="17:17" ht="17.100000000000001" customHeight="1" x14ac:dyDescent="0.25">
      <c r="Q3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7" spans="17:17" ht="17.100000000000001" customHeight="1" x14ac:dyDescent="0.25">
      <c r="Q3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8" spans="17:17" ht="17.100000000000001" customHeight="1" x14ac:dyDescent="0.25">
      <c r="Q3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9" spans="17:17" ht="17.100000000000001" customHeight="1" x14ac:dyDescent="0.25">
      <c r="Q3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0" spans="17:17" ht="17.100000000000001" customHeight="1" x14ac:dyDescent="0.25">
      <c r="Q3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1" spans="17:17" ht="17.100000000000001" customHeight="1" x14ac:dyDescent="0.25">
      <c r="Q3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2" spans="17:17" ht="17.100000000000001" customHeight="1" x14ac:dyDescent="0.25">
      <c r="Q3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3" spans="17:17" ht="17.100000000000001" customHeight="1" x14ac:dyDescent="0.25">
      <c r="Q3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4" spans="17:17" ht="17.100000000000001" customHeight="1" x14ac:dyDescent="0.25">
      <c r="Q3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5" spans="17:17" ht="17.100000000000001" customHeight="1" x14ac:dyDescent="0.25">
      <c r="Q3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6" spans="17:17" ht="17.100000000000001" customHeight="1" x14ac:dyDescent="0.25">
      <c r="Q3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7" spans="17:17" ht="17.100000000000001" customHeight="1" x14ac:dyDescent="0.25">
      <c r="Q3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8" spans="17:17" ht="17.100000000000001" customHeight="1" x14ac:dyDescent="0.25">
      <c r="Q3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9" spans="17:17" ht="17.100000000000001" customHeight="1" x14ac:dyDescent="0.25">
      <c r="Q3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0" spans="17:17" ht="17.100000000000001" customHeight="1" x14ac:dyDescent="0.25">
      <c r="Q3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1" spans="17:17" ht="17.100000000000001" customHeight="1" x14ac:dyDescent="0.25">
      <c r="Q3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2" spans="17:17" ht="17.100000000000001" customHeight="1" x14ac:dyDescent="0.25">
      <c r="Q3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3" spans="17:17" ht="17.100000000000001" customHeight="1" x14ac:dyDescent="0.25">
      <c r="Q3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4" spans="17:17" ht="17.100000000000001" customHeight="1" x14ac:dyDescent="0.25">
      <c r="Q3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5" spans="17:17" ht="17.100000000000001" customHeight="1" x14ac:dyDescent="0.25">
      <c r="Q3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6" spans="17:17" ht="17.100000000000001" customHeight="1" x14ac:dyDescent="0.25">
      <c r="Q3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7" spans="17:17" ht="17.100000000000001" customHeight="1" x14ac:dyDescent="0.25">
      <c r="Q3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8" spans="17:17" ht="17.100000000000001" customHeight="1" x14ac:dyDescent="0.25">
      <c r="Q3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9" spans="17:17" ht="17.100000000000001" customHeight="1" x14ac:dyDescent="0.25">
      <c r="Q3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0" spans="17:17" ht="17.100000000000001" customHeight="1" x14ac:dyDescent="0.25">
      <c r="Q3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1" spans="17:17" ht="17.100000000000001" customHeight="1" x14ac:dyDescent="0.25">
      <c r="Q3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2" spans="17:17" ht="17.100000000000001" customHeight="1" x14ac:dyDescent="0.25">
      <c r="Q3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3" spans="17:17" ht="17.100000000000001" customHeight="1" x14ac:dyDescent="0.25">
      <c r="Q3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4" spans="17:17" ht="17.100000000000001" customHeight="1" x14ac:dyDescent="0.25">
      <c r="Q3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5" spans="17:17" ht="17.100000000000001" customHeight="1" x14ac:dyDescent="0.25">
      <c r="Q3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6" spans="17:17" ht="17.100000000000001" customHeight="1" x14ac:dyDescent="0.25">
      <c r="Q3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7" spans="17:17" ht="17.100000000000001" customHeight="1" x14ac:dyDescent="0.25">
      <c r="Q3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8" spans="17:17" ht="17.100000000000001" customHeight="1" x14ac:dyDescent="0.25">
      <c r="Q3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9" spans="17:17" ht="17.100000000000001" customHeight="1" x14ac:dyDescent="0.25">
      <c r="Q3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0" spans="17:17" ht="17.100000000000001" customHeight="1" x14ac:dyDescent="0.25">
      <c r="Q3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1" spans="17:17" ht="17.100000000000001" customHeight="1" x14ac:dyDescent="0.25">
      <c r="Q3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2" spans="17:17" ht="17.100000000000001" customHeight="1" x14ac:dyDescent="0.25">
      <c r="Q3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3" spans="17:17" ht="17.100000000000001" customHeight="1" x14ac:dyDescent="0.25">
      <c r="Q3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4" spans="17:17" ht="17.100000000000001" customHeight="1" x14ac:dyDescent="0.25">
      <c r="Q3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5" spans="17:17" ht="17.100000000000001" customHeight="1" x14ac:dyDescent="0.25">
      <c r="Q3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6" spans="17:17" ht="17.100000000000001" customHeight="1" x14ac:dyDescent="0.25">
      <c r="Q3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7" spans="17:17" ht="17.100000000000001" customHeight="1" x14ac:dyDescent="0.25">
      <c r="Q3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8" spans="17:17" ht="17.100000000000001" customHeight="1" x14ac:dyDescent="0.25">
      <c r="Q3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9" spans="17:17" ht="17.100000000000001" customHeight="1" x14ac:dyDescent="0.25">
      <c r="Q3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0" spans="17:17" ht="17.100000000000001" customHeight="1" x14ac:dyDescent="0.25">
      <c r="Q3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1" spans="17:17" ht="17.100000000000001" customHeight="1" x14ac:dyDescent="0.25">
      <c r="Q3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2" spans="17:17" ht="17.100000000000001" customHeight="1" x14ac:dyDescent="0.25">
      <c r="Q3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3" spans="17:17" ht="17.100000000000001" customHeight="1" x14ac:dyDescent="0.25">
      <c r="Q3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4" spans="17:17" ht="17.100000000000001" customHeight="1" x14ac:dyDescent="0.25">
      <c r="Q3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5" spans="17:17" ht="17.100000000000001" customHeight="1" x14ac:dyDescent="0.25">
      <c r="Q3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6" spans="17:17" ht="17.100000000000001" customHeight="1" x14ac:dyDescent="0.25">
      <c r="Q3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7" spans="17:17" ht="17.100000000000001" customHeight="1" x14ac:dyDescent="0.25">
      <c r="Q3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8" spans="17:17" ht="17.100000000000001" customHeight="1" x14ac:dyDescent="0.25">
      <c r="Q3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9" spans="17:17" ht="17.100000000000001" customHeight="1" x14ac:dyDescent="0.25">
      <c r="Q3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0" spans="17:17" ht="17.100000000000001" customHeight="1" x14ac:dyDescent="0.25">
      <c r="Q3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1" spans="17:17" ht="17.100000000000001" customHeight="1" x14ac:dyDescent="0.25">
      <c r="Q3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2" spans="17:17" ht="17.100000000000001" customHeight="1" x14ac:dyDescent="0.25">
      <c r="Q3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3" spans="17:17" ht="17.100000000000001" customHeight="1" x14ac:dyDescent="0.25">
      <c r="Q3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4" spans="17:17" ht="17.100000000000001" customHeight="1" x14ac:dyDescent="0.25">
      <c r="Q3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5" spans="17:17" ht="17.100000000000001" customHeight="1" x14ac:dyDescent="0.25">
      <c r="Q3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6" spans="17:17" ht="17.100000000000001" customHeight="1" x14ac:dyDescent="0.25">
      <c r="Q3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7" spans="17:17" ht="17.100000000000001" customHeight="1" x14ac:dyDescent="0.25">
      <c r="Q3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8" spans="17:17" ht="17.100000000000001" customHeight="1" x14ac:dyDescent="0.25">
      <c r="Q3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9" spans="17:17" ht="17.100000000000001" customHeight="1" x14ac:dyDescent="0.25">
      <c r="Q3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0" spans="17:17" ht="17.100000000000001" customHeight="1" x14ac:dyDescent="0.25">
      <c r="Q3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1" spans="17:17" ht="17.100000000000001" customHeight="1" x14ac:dyDescent="0.25">
      <c r="Q3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2" spans="17:17" ht="17.100000000000001" customHeight="1" x14ac:dyDescent="0.25">
      <c r="Q3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3" spans="17:17" ht="17.100000000000001" customHeight="1" x14ac:dyDescent="0.25">
      <c r="Q3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4" spans="17:17" ht="17.100000000000001" customHeight="1" x14ac:dyDescent="0.25">
      <c r="Q3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5" spans="17:17" ht="17.100000000000001" customHeight="1" x14ac:dyDescent="0.25">
      <c r="Q3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6" spans="17:17" ht="17.100000000000001" customHeight="1" x14ac:dyDescent="0.25">
      <c r="Q3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7" spans="17:17" ht="17.100000000000001" customHeight="1" x14ac:dyDescent="0.25">
      <c r="Q3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8" spans="17:17" ht="17.100000000000001" customHeight="1" x14ac:dyDescent="0.25">
      <c r="Q3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9" spans="17:17" ht="17.100000000000001" customHeight="1" x14ac:dyDescent="0.25">
      <c r="Q3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0" spans="17:17" ht="17.100000000000001" customHeight="1" x14ac:dyDescent="0.25">
      <c r="Q4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1" spans="17:17" ht="17.100000000000001" customHeight="1" x14ac:dyDescent="0.25">
      <c r="Q4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2" spans="17:17" ht="17.100000000000001" customHeight="1" x14ac:dyDescent="0.25">
      <c r="Q40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3" spans="17:17" ht="17.100000000000001" customHeight="1" x14ac:dyDescent="0.25">
      <c r="Q40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4" spans="17:17" ht="17.100000000000001" customHeight="1" x14ac:dyDescent="0.25">
      <c r="Q40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5" spans="17:17" ht="17.100000000000001" customHeight="1" x14ac:dyDescent="0.25">
      <c r="Q40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6" spans="17:17" ht="17.100000000000001" customHeight="1" x14ac:dyDescent="0.25">
      <c r="Q40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7" spans="17:17" ht="17.100000000000001" customHeight="1" x14ac:dyDescent="0.25">
      <c r="Q40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8" spans="17:17" ht="17.100000000000001" customHeight="1" x14ac:dyDescent="0.25">
      <c r="Q40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9" spans="17:17" ht="17.100000000000001" customHeight="1" x14ac:dyDescent="0.25">
      <c r="Q40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0" spans="17:17" ht="17.100000000000001" customHeight="1" x14ac:dyDescent="0.25">
      <c r="Q40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1" spans="17:17" ht="17.100000000000001" customHeight="1" x14ac:dyDescent="0.25">
      <c r="Q40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2" spans="17:17" ht="17.100000000000001" customHeight="1" x14ac:dyDescent="0.25">
      <c r="Q40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3" spans="17:17" ht="17.100000000000001" customHeight="1" x14ac:dyDescent="0.25">
      <c r="Q40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4" spans="17:17" ht="17.100000000000001" customHeight="1" x14ac:dyDescent="0.25">
      <c r="Q40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5" spans="17:17" ht="17.100000000000001" customHeight="1" x14ac:dyDescent="0.25">
      <c r="Q40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6" spans="17:17" ht="17.100000000000001" customHeight="1" x14ac:dyDescent="0.25">
      <c r="Q40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7" spans="17:17" ht="17.100000000000001" customHeight="1" x14ac:dyDescent="0.25">
      <c r="Q40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8" spans="17:17" ht="17.100000000000001" customHeight="1" x14ac:dyDescent="0.25">
      <c r="Q40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9" spans="17:17" ht="17.100000000000001" customHeight="1" x14ac:dyDescent="0.25">
      <c r="Q40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0" spans="17:17" ht="17.100000000000001" customHeight="1" x14ac:dyDescent="0.25">
      <c r="Q40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1" spans="17:17" ht="17.100000000000001" customHeight="1" x14ac:dyDescent="0.25">
      <c r="Q40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2" spans="17:17" ht="17.100000000000001" customHeight="1" x14ac:dyDescent="0.25">
      <c r="Q40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3" spans="17:17" ht="17.100000000000001" customHeight="1" x14ac:dyDescent="0.25">
      <c r="Q40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4" spans="17:17" ht="17.100000000000001" customHeight="1" x14ac:dyDescent="0.25">
      <c r="Q40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5" spans="17:17" ht="17.100000000000001" customHeight="1" x14ac:dyDescent="0.25">
      <c r="Q40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6" spans="17:17" ht="17.100000000000001" customHeight="1" x14ac:dyDescent="0.25">
      <c r="Q40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7" spans="17:17" ht="17.100000000000001" customHeight="1" x14ac:dyDescent="0.25">
      <c r="Q40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8" spans="17:17" ht="17.100000000000001" customHeight="1" x14ac:dyDescent="0.25">
      <c r="Q40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9" spans="17:17" ht="17.100000000000001" customHeight="1" x14ac:dyDescent="0.25">
      <c r="Q40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0" spans="17:17" ht="17.100000000000001" customHeight="1" x14ac:dyDescent="0.25">
      <c r="Q40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1" spans="17:17" ht="17.100000000000001" customHeight="1" x14ac:dyDescent="0.25">
      <c r="Q40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2" spans="17:17" ht="17.100000000000001" customHeight="1" x14ac:dyDescent="0.25">
      <c r="Q40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3" spans="17:17" ht="17.100000000000001" customHeight="1" x14ac:dyDescent="0.25">
      <c r="Q40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4" spans="17:17" ht="17.100000000000001" customHeight="1" x14ac:dyDescent="0.25">
      <c r="Q40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5" spans="17:17" ht="17.100000000000001" customHeight="1" x14ac:dyDescent="0.25">
      <c r="Q40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6" spans="17:17" ht="17.100000000000001" customHeight="1" x14ac:dyDescent="0.25">
      <c r="Q40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7" spans="17:17" ht="17.100000000000001" customHeight="1" x14ac:dyDescent="0.25">
      <c r="Q40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8" spans="17:17" ht="17.100000000000001" customHeight="1" x14ac:dyDescent="0.25">
      <c r="Q40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9" spans="17:17" ht="17.100000000000001" customHeight="1" x14ac:dyDescent="0.25">
      <c r="Q40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0" spans="17:17" ht="17.100000000000001" customHeight="1" x14ac:dyDescent="0.25">
      <c r="Q40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1" spans="17:17" ht="17.100000000000001" customHeight="1" x14ac:dyDescent="0.25">
      <c r="Q40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2" spans="17:17" ht="17.100000000000001" customHeight="1" x14ac:dyDescent="0.25">
      <c r="Q40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3" spans="17:17" ht="17.100000000000001" customHeight="1" x14ac:dyDescent="0.25">
      <c r="Q40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4" spans="17:17" ht="17.100000000000001" customHeight="1" x14ac:dyDescent="0.25">
      <c r="Q40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5" spans="17:17" ht="17.100000000000001" customHeight="1" x14ac:dyDescent="0.25">
      <c r="Q40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6" spans="17:17" ht="17.100000000000001" customHeight="1" x14ac:dyDescent="0.25">
      <c r="Q40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7" spans="17:17" ht="17.100000000000001" customHeight="1" x14ac:dyDescent="0.25">
      <c r="Q40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8" spans="17:17" ht="17.100000000000001" customHeight="1" x14ac:dyDescent="0.25">
      <c r="Q40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9" spans="17:17" ht="17.100000000000001" customHeight="1" x14ac:dyDescent="0.25">
      <c r="Q40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0" spans="17:17" ht="17.100000000000001" customHeight="1" x14ac:dyDescent="0.25">
      <c r="Q40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1" spans="17:17" ht="17.100000000000001" customHeight="1" x14ac:dyDescent="0.25">
      <c r="Q40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2" spans="17:17" ht="17.100000000000001" customHeight="1" x14ac:dyDescent="0.25">
      <c r="Q40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3" spans="17:17" ht="17.100000000000001" customHeight="1" x14ac:dyDescent="0.25">
      <c r="Q40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4" spans="17:17" ht="17.100000000000001" customHeight="1" x14ac:dyDescent="0.25">
      <c r="Q40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5" spans="17:17" ht="17.100000000000001" customHeight="1" x14ac:dyDescent="0.25">
      <c r="Q40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6" spans="17:17" ht="17.100000000000001" customHeight="1" x14ac:dyDescent="0.25">
      <c r="Q40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7" spans="17:17" ht="17.100000000000001" customHeight="1" x14ac:dyDescent="0.25">
      <c r="Q40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8" spans="17:17" ht="17.100000000000001" customHeight="1" x14ac:dyDescent="0.25">
      <c r="Q40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9" spans="17:17" ht="17.100000000000001" customHeight="1" x14ac:dyDescent="0.25">
      <c r="Q40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0" spans="17:17" ht="17.100000000000001" customHeight="1" x14ac:dyDescent="0.25">
      <c r="Q40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1" spans="17:17" ht="17.100000000000001" customHeight="1" x14ac:dyDescent="0.25">
      <c r="Q40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2" spans="17:17" ht="17.100000000000001" customHeight="1" x14ac:dyDescent="0.25">
      <c r="Q40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3" spans="17:17" ht="17.100000000000001" customHeight="1" x14ac:dyDescent="0.25">
      <c r="Q40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4" spans="17:17" ht="17.100000000000001" customHeight="1" x14ac:dyDescent="0.25">
      <c r="Q40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5" spans="17:17" ht="17.100000000000001" customHeight="1" x14ac:dyDescent="0.25">
      <c r="Q40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6" spans="17:17" ht="17.100000000000001" customHeight="1" x14ac:dyDescent="0.25">
      <c r="Q40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7" spans="17:17" ht="17.100000000000001" customHeight="1" x14ac:dyDescent="0.25">
      <c r="Q40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8" spans="17:17" ht="17.100000000000001" customHeight="1" x14ac:dyDescent="0.25">
      <c r="Q40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9" spans="17:17" ht="17.100000000000001" customHeight="1" x14ac:dyDescent="0.25">
      <c r="Q40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0" spans="17:17" ht="17.100000000000001" customHeight="1" x14ac:dyDescent="0.25">
      <c r="Q40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1" spans="17:17" ht="17.100000000000001" customHeight="1" x14ac:dyDescent="0.25">
      <c r="Q40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2" spans="17:17" ht="17.100000000000001" customHeight="1" x14ac:dyDescent="0.25">
      <c r="Q40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3" spans="17:17" ht="17.100000000000001" customHeight="1" x14ac:dyDescent="0.25">
      <c r="Q40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4" spans="17:17" ht="17.100000000000001" customHeight="1" x14ac:dyDescent="0.25">
      <c r="Q40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5" spans="17:17" ht="17.100000000000001" customHeight="1" x14ac:dyDescent="0.25">
      <c r="Q40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6" spans="17:17" ht="17.100000000000001" customHeight="1" x14ac:dyDescent="0.25">
      <c r="Q40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7" spans="17:17" ht="17.100000000000001" customHeight="1" x14ac:dyDescent="0.25">
      <c r="Q40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8" spans="17:17" ht="17.100000000000001" customHeight="1" x14ac:dyDescent="0.25">
      <c r="Q40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9" spans="17:17" ht="17.100000000000001" customHeight="1" x14ac:dyDescent="0.25">
      <c r="Q40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0" spans="17:17" ht="17.100000000000001" customHeight="1" x14ac:dyDescent="0.25">
      <c r="Q40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1" spans="17:17" ht="17.100000000000001" customHeight="1" x14ac:dyDescent="0.25">
      <c r="Q40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2" spans="17:17" ht="17.100000000000001" customHeight="1" x14ac:dyDescent="0.25">
      <c r="Q40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3" spans="17:17" ht="17.100000000000001" customHeight="1" x14ac:dyDescent="0.25">
      <c r="Q40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4" spans="17:17" ht="17.100000000000001" customHeight="1" x14ac:dyDescent="0.25">
      <c r="Q40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5" spans="17:17" ht="17.100000000000001" customHeight="1" x14ac:dyDescent="0.25">
      <c r="Q40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6" spans="17:17" ht="17.100000000000001" customHeight="1" x14ac:dyDescent="0.25">
      <c r="Q40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7" spans="17:17" ht="17.100000000000001" customHeight="1" x14ac:dyDescent="0.25">
      <c r="Q40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8" spans="17:17" ht="17.100000000000001" customHeight="1" x14ac:dyDescent="0.25">
      <c r="Q40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9" spans="17:17" ht="17.100000000000001" customHeight="1" x14ac:dyDescent="0.25">
      <c r="Q40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0" spans="17:17" ht="17.100000000000001" customHeight="1" x14ac:dyDescent="0.25">
      <c r="Q40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1" spans="17:17" ht="17.100000000000001" customHeight="1" x14ac:dyDescent="0.25">
      <c r="Q40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2" spans="17:17" ht="17.100000000000001" customHeight="1" x14ac:dyDescent="0.25">
      <c r="Q40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3" spans="17:17" ht="17.100000000000001" customHeight="1" x14ac:dyDescent="0.25">
      <c r="Q40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4" spans="17:17" ht="17.100000000000001" customHeight="1" x14ac:dyDescent="0.25">
      <c r="Q40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5" spans="17:17" ht="17.100000000000001" customHeight="1" x14ac:dyDescent="0.25">
      <c r="Q40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6" spans="17:17" ht="17.100000000000001" customHeight="1" x14ac:dyDescent="0.25">
      <c r="Q40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7" spans="17:17" ht="17.100000000000001" customHeight="1" x14ac:dyDescent="0.25">
      <c r="Q40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8" spans="17:17" ht="17.100000000000001" customHeight="1" x14ac:dyDescent="0.25">
      <c r="Q40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9" spans="17:17" ht="17.100000000000001" customHeight="1" x14ac:dyDescent="0.25">
      <c r="Q40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0" spans="17:17" ht="17.100000000000001" customHeight="1" x14ac:dyDescent="0.25">
      <c r="Q4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1" spans="17:17" ht="17.100000000000001" customHeight="1" x14ac:dyDescent="0.25">
      <c r="Q4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2" spans="17:17" ht="17.100000000000001" customHeight="1" x14ac:dyDescent="0.25">
      <c r="Q4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3" spans="17:17" ht="17.100000000000001" customHeight="1" x14ac:dyDescent="0.25">
      <c r="Q4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4" spans="17:17" ht="17.100000000000001" customHeight="1" x14ac:dyDescent="0.25">
      <c r="Q4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5" spans="17:17" ht="17.100000000000001" customHeight="1" x14ac:dyDescent="0.25">
      <c r="Q4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6" spans="17:17" ht="17.100000000000001" customHeight="1" x14ac:dyDescent="0.25">
      <c r="Q4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7" spans="17:17" ht="17.100000000000001" customHeight="1" x14ac:dyDescent="0.25">
      <c r="Q4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8" spans="17:17" ht="17.100000000000001" customHeight="1" x14ac:dyDescent="0.25">
      <c r="Q4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9" spans="17:17" ht="17.100000000000001" customHeight="1" x14ac:dyDescent="0.25">
      <c r="Q4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0" spans="17:17" ht="17.100000000000001" customHeight="1" x14ac:dyDescent="0.25">
      <c r="Q4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1" spans="17:17" ht="17.100000000000001" customHeight="1" x14ac:dyDescent="0.25">
      <c r="Q4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2" spans="17:17" ht="17.100000000000001" customHeight="1" x14ac:dyDescent="0.25">
      <c r="Q4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3" spans="17:17" ht="17.100000000000001" customHeight="1" x14ac:dyDescent="0.25">
      <c r="Q4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4" spans="17:17" ht="17.100000000000001" customHeight="1" x14ac:dyDescent="0.25">
      <c r="Q4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5" spans="17:17" ht="17.100000000000001" customHeight="1" x14ac:dyDescent="0.25">
      <c r="Q4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6" spans="17:17" ht="17.100000000000001" customHeight="1" x14ac:dyDescent="0.25">
      <c r="Q4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7" spans="17:17" ht="17.100000000000001" customHeight="1" x14ac:dyDescent="0.25">
      <c r="Q4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8" spans="17:17" ht="17.100000000000001" customHeight="1" x14ac:dyDescent="0.25">
      <c r="Q4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9" spans="17:17" ht="17.100000000000001" customHeight="1" x14ac:dyDescent="0.25">
      <c r="Q4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0" spans="17:17" ht="17.100000000000001" customHeight="1" x14ac:dyDescent="0.25">
      <c r="Q4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1" spans="17:17" ht="17.100000000000001" customHeight="1" x14ac:dyDescent="0.25">
      <c r="Q4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2" spans="17:17" ht="17.100000000000001" customHeight="1" x14ac:dyDescent="0.25">
      <c r="Q4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3" spans="17:17" ht="17.100000000000001" customHeight="1" x14ac:dyDescent="0.25">
      <c r="Q4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4" spans="17:17" ht="17.100000000000001" customHeight="1" x14ac:dyDescent="0.25">
      <c r="Q4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5" spans="17:17" ht="17.100000000000001" customHeight="1" x14ac:dyDescent="0.25">
      <c r="Q4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6" spans="17:17" ht="17.100000000000001" customHeight="1" x14ac:dyDescent="0.25">
      <c r="Q4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7" spans="17:17" ht="17.100000000000001" customHeight="1" x14ac:dyDescent="0.25">
      <c r="Q4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8" spans="17:17" ht="17.100000000000001" customHeight="1" x14ac:dyDescent="0.25">
      <c r="Q4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9" spans="17:17" ht="17.100000000000001" customHeight="1" x14ac:dyDescent="0.25">
      <c r="Q4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0" spans="17:17" ht="17.100000000000001" customHeight="1" x14ac:dyDescent="0.25">
      <c r="Q4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1" spans="17:17" ht="17.100000000000001" customHeight="1" x14ac:dyDescent="0.25">
      <c r="Q4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2" spans="17:17" ht="17.100000000000001" customHeight="1" x14ac:dyDescent="0.25">
      <c r="Q4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3" spans="17:17" ht="17.100000000000001" customHeight="1" x14ac:dyDescent="0.25">
      <c r="Q4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4" spans="17:17" ht="17.100000000000001" customHeight="1" x14ac:dyDescent="0.25">
      <c r="Q4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5" spans="17:17" ht="17.100000000000001" customHeight="1" x14ac:dyDescent="0.25">
      <c r="Q4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6" spans="17:17" ht="17.100000000000001" customHeight="1" x14ac:dyDescent="0.25">
      <c r="Q4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7" spans="17:17" ht="17.100000000000001" customHeight="1" x14ac:dyDescent="0.25">
      <c r="Q4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8" spans="17:17" ht="17.100000000000001" customHeight="1" x14ac:dyDescent="0.25">
      <c r="Q4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9" spans="17:17" ht="17.100000000000001" customHeight="1" x14ac:dyDescent="0.25">
      <c r="Q4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0" spans="17:17" ht="17.100000000000001" customHeight="1" x14ac:dyDescent="0.25">
      <c r="Q4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1" spans="17:17" ht="17.100000000000001" customHeight="1" x14ac:dyDescent="0.25">
      <c r="Q4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2" spans="17:17" ht="17.100000000000001" customHeight="1" x14ac:dyDescent="0.25">
      <c r="Q4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3" spans="17:17" ht="17.100000000000001" customHeight="1" x14ac:dyDescent="0.25">
      <c r="Q4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4" spans="17:17" ht="17.100000000000001" customHeight="1" x14ac:dyDescent="0.25">
      <c r="Q4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5" spans="17:17" ht="17.100000000000001" customHeight="1" x14ac:dyDescent="0.25">
      <c r="Q4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6" spans="17:17" ht="17.100000000000001" customHeight="1" x14ac:dyDescent="0.25">
      <c r="Q4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7" spans="17:17" ht="17.100000000000001" customHeight="1" x14ac:dyDescent="0.25">
      <c r="Q4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8" spans="17:17" ht="17.100000000000001" customHeight="1" x14ac:dyDescent="0.25">
      <c r="Q4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9" spans="17:17" ht="17.100000000000001" customHeight="1" x14ac:dyDescent="0.25">
      <c r="Q4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0" spans="17:17" ht="17.100000000000001" customHeight="1" x14ac:dyDescent="0.25">
      <c r="Q4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1" spans="17:17" ht="17.100000000000001" customHeight="1" x14ac:dyDescent="0.25">
      <c r="Q4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2" spans="17:17" ht="17.100000000000001" customHeight="1" x14ac:dyDescent="0.25">
      <c r="Q4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3" spans="17:17" ht="17.100000000000001" customHeight="1" x14ac:dyDescent="0.25">
      <c r="Q4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4" spans="17:17" ht="17.100000000000001" customHeight="1" x14ac:dyDescent="0.25">
      <c r="Q4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5" spans="17:17" ht="17.100000000000001" customHeight="1" x14ac:dyDescent="0.25">
      <c r="Q4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6" spans="17:17" ht="17.100000000000001" customHeight="1" x14ac:dyDescent="0.25">
      <c r="Q4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7" spans="17:17" ht="17.100000000000001" customHeight="1" x14ac:dyDescent="0.25">
      <c r="Q4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8" spans="17:17" ht="17.100000000000001" customHeight="1" x14ac:dyDescent="0.25">
      <c r="Q4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9" spans="17:17" ht="17.100000000000001" customHeight="1" x14ac:dyDescent="0.25">
      <c r="Q4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0" spans="17:17" ht="17.100000000000001" customHeight="1" x14ac:dyDescent="0.25">
      <c r="Q4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1" spans="17:17" ht="17.100000000000001" customHeight="1" x14ac:dyDescent="0.25">
      <c r="Q4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2" spans="17:17" ht="17.100000000000001" customHeight="1" x14ac:dyDescent="0.25">
      <c r="Q4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3" spans="17:17" ht="17.100000000000001" customHeight="1" x14ac:dyDescent="0.25">
      <c r="Q4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4" spans="17:17" ht="17.100000000000001" customHeight="1" x14ac:dyDescent="0.25">
      <c r="Q4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5" spans="17:17" ht="17.100000000000001" customHeight="1" x14ac:dyDescent="0.25">
      <c r="Q4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6" spans="17:17" ht="17.100000000000001" customHeight="1" x14ac:dyDescent="0.25">
      <c r="Q4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7" spans="17:17" ht="17.100000000000001" customHeight="1" x14ac:dyDescent="0.25">
      <c r="Q4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8" spans="17:17" ht="17.100000000000001" customHeight="1" x14ac:dyDescent="0.25">
      <c r="Q4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9" spans="17:17" ht="17.100000000000001" customHeight="1" x14ac:dyDescent="0.25">
      <c r="Q4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0" spans="17:17" ht="17.100000000000001" customHeight="1" x14ac:dyDescent="0.25">
      <c r="Q4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1" spans="17:17" ht="17.100000000000001" customHeight="1" x14ac:dyDescent="0.25">
      <c r="Q4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2" spans="17:17" ht="17.100000000000001" customHeight="1" x14ac:dyDescent="0.25">
      <c r="Q4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3" spans="17:17" ht="17.100000000000001" customHeight="1" x14ac:dyDescent="0.25">
      <c r="Q4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4" spans="17:17" ht="17.100000000000001" customHeight="1" x14ac:dyDescent="0.25">
      <c r="Q4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5" spans="17:17" ht="17.100000000000001" customHeight="1" x14ac:dyDescent="0.25">
      <c r="Q4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6" spans="17:17" ht="17.100000000000001" customHeight="1" x14ac:dyDescent="0.25">
      <c r="Q4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7" spans="17:17" ht="17.100000000000001" customHeight="1" x14ac:dyDescent="0.25">
      <c r="Q4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8" spans="17:17" ht="17.100000000000001" customHeight="1" x14ac:dyDescent="0.25">
      <c r="Q4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9" spans="17:17" ht="17.100000000000001" customHeight="1" x14ac:dyDescent="0.25">
      <c r="Q4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0" spans="17:17" ht="17.100000000000001" customHeight="1" x14ac:dyDescent="0.25">
      <c r="Q4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1" spans="17:17" ht="17.100000000000001" customHeight="1" x14ac:dyDescent="0.25">
      <c r="Q4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2" spans="17:17" ht="17.100000000000001" customHeight="1" x14ac:dyDescent="0.25">
      <c r="Q4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3" spans="17:17" ht="17.100000000000001" customHeight="1" x14ac:dyDescent="0.25">
      <c r="Q4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4" spans="17:17" ht="17.100000000000001" customHeight="1" x14ac:dyDescent="0.25">
      <c r="Q4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5" spans="17:17" ht="17.100000000000001" customHeight="1" x14ac:dyDescent="0.25">
      <c r="Q4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6" spans="17:17" ht="17.100000000000001" customHeight="1" x14ac:dyDescent="0.25">
      <c r="Q4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7" spans="17:17" ht="17.100000000000001" customHeight="1" x14ac:dyDescent="0.25">
      <c r="Q4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8" spans="17:17" ht="17.100000000000001" customHeight="1" x14ac:dyDescent="0.25">
      <c r="Q4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9" spans="17:17" ht="17.100000000000001" customHeight="1" x14ac:dyDescent="0.25">
      <c r="Q4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0" spans="17:17" ht="17.100000000000001" customHeight="1" x14ac:dyDescent="0.25">
      <c r="Q4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1" spans="17:17" ht="17.100000000000001" customHeight="1" x14ac:dyDescent="0.25">
      <c r="Q4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2" spans="17:17" ht="17.100000000000001" customHeight="1" x14ac:dyDescent="0.25">
      <c r="Q4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3" spans="17:17" ht="17.100000000000001" customHeight="1" x14ac:dyDescent="0.25">
      <c r="Q4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4" spans="17:17" ht="17.100000000000001" customHeight="1" x14ac:dyDescent="0.25">
      <c r="Q4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5" spans="17:17" ht="17.100000000000001" customHeight="1" x14ac:dyDescent="0.25">
      <c r="Q4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6" spans="17:17" ht="17.100000000000001" customHeight="1" x14ac:dyDescent="0.25">
      <c r="Q4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7" spans="17:17" ht="17.100000000000001" customHeight="1" x14ac:dyDescent="0.25">
      <c r="Q4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8" spans="17:17" ht="17.100000000000001" customHeight="1" x14ac:dyDescent="0.25">
      <c r="Q4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9" spans="17:17" ht="17.100000000000001" customHeight="1" x14ac:dyDescent="0.25">
      <c r="Q4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0" spans="17:17" ht="17.100000000000001" customHeight="1" x14ac:dyDescent="0.25">
      <c r="Q4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1" spans="17:17" ht="17.100000000000001" customHeight="1" x14ac:dyDescent="0.25">
      <c r="Q4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2" spans="17:17" ht="17.100000000000001" customHeight="1" x14ac:dyDescent="0.25">
      <c r="Q4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3" spans="17:17" ht="17.100000000000001" customHeight="1" x14ac:dyDescent="0.25">
      <c r="Q4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4" spans="17:17" ht="17.100000000000001" customHeight="1" x14ac:dyDescent="0.25">
      <c r="Q4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5" spans="17:17" ht="17.100000000000001" customHeight="1" x14ac:dyDescent="0.25">
      <c r="Q4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6" spans="17:17" ht="17.100000000000001" customHeight="1" x14ac:dyDescent="0.25">
      <c r="Q4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7" spans="17:17" ht="17.100000000000001" customHeight="1" x14ac:dyDescent="0.25">
      <c r="Q4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8" spans="17:17" ht="17.100000000000001" customHeight="1" x14ac:dyDescent="0.25">
      <c r="Q4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9" spans="17:17" ht="17.100000000000001" customHeight="1" x14ac:dyDescent="0.25">
      <c r="Q4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0" spans="17:17" ht="17.100000000000001" customHeight="1" x14ac:dyDescent="0.25">
      <c r="Q4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1" spans="17:17" ht="17.100000000000001" customHeight="1" x14ac:dyDescent="0.25">
      <c r="Q4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2" spans="17:17" ht="17.100000000000001" customHeight="1" x14ac:dyDescent="0.25">
      <c r="Q4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3" spans="17:17" ht="17.100000000000001" customHeight="1" x14ac:dyDescent="0.25">
      <c r="Q4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4" spans="17:17" ht="17.100000000000001" customHeight="1" x14ac:dyDescent="0.25">
      <c r="Q4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5" spans="17:17" ht="17.100000000000001" customHeight="1" x14ac:dyDescent="0.25">
      <c r="Q4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6" spans="17:17" ht="17.100000000000001" customHeight="1" x14ac:dyDescent="0.25">
      <c r="Q4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7" spans="17:17" ht="17.100000000000001" customHeight="1" x14ac:dyDescent="0.25">
      <c r="Q4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8" spans="17:17" ht="17.100000000000001" customHeight="1" x14ac:dyDescent="0.25">
      <c r="Q4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9" spans="17:17" ht="17.100000000000001" customHeight="1" x14ac:dyDescent="0.25">
      <c r="Q4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0" spans="17:17" ht="17.100000000000001" customHeight="1" x14ac:dyDescent="0.25">
      <c r="Q4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1" spans="17:17" ht="17.100000000000001" customHeight="1" x14ac:dyDescent="0.25">
      <c r="Q4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2" spans="17:17" ht="17.100000000000001" customHeight="1" x14ac:dyDescent="0.25">
      <c r="Q4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3" spans="17:17" ht="17.100000000000001" customHeight="1" x14ac:dyDescent="0.25">
      <c r="Q4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4" spans="17:17" ht="17.100000000000001" customHeight="1" x14ac:dyDescent="0.25">
      <c r="Q4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5" spans="17:17" ht="17.100000000000001" customHeight="1" x14ac:dyDescent="0.25">
      <c r="Q4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6" spans="17:17" ht="17.100000000000001" customHeight="1" x14ac:dyDescent="0.25">
      <c r="Q4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7" spans="17:17" ht="17.100000000000001" customHeight="1" x14ac:dyDescent="0.25">
      <c r="Q4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8" spans="17:17" ht="17.100000000000001" customHeight="1" x14ac:dyDescent="0.25">
      <c r="Q4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9" spans="17:17" ht="17.100000000000001" customHeight="1" x14ac:dyDescent="0.25">
      <c r="Q4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0" spans="17:17" ht="17.100000000000001" customHeight="1" x14ac:dyDescent="0.25">
      <c r="Q4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1" spans="17:17" ht="17.100000000000001" customHeight="1" x14ac:dyDescent="0.25">
      <c r="Q4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2" spans="17:17" ht="17.100000000000001" customHeight="1" x14ac:dyDescent="0.25">
      <c r="Q4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3" spans="17:17" ht="17.100000000000001" customHeight="1" x14ac:dyDescent="0.25">
      <c r="Q4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4" spans="17:17" ht="17.100000000000001" customHeight="1" x14ac:dyDescent="0.25">
      <c r="Q4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5" spans="17:17" ht="17.100000000000001" customHeight="1" x14ac:dyDescent="0.25">
      <c r="Q4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6" spans="17:17" ht="17.100000000000001" customHeight="1" x14ac:dyDescent="0.25">
      <c r="Q4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7" spans="17:17" ht="17.100000000000001" customHeight="1" x14ac:dyDescent="0.25">
      <c r="Q4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8" spans="17:17" ht="17.100000000000001" customHeight="1" x14ac:dyDescent="0.25">
      <c r="Q4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9" spans="17:17" ht="17.100000000000001" customHeight="1" x14ac:dyDescent="0.25">
      <c r="Q4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0" spans="17:17" ht="17.100000000000001" customHeight="1" x14ac:dyDescent="0.25">
      <c r="Q4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1" spans="17:17" ht="17.100000000000001" customHeight="1" x14ac:dyDescent="0.25">
      <c r="Q4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2" spans="17:17" ht="17.100000000000001" customHeight="1" x14ac:dyDescent="0.25">
      <c r="Q4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3" spans="17:17" ht="17.100000000000001" customHeight="1" x14ac:dyDescent="0.25">
      <c r="Q4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4" spans="17:17" ht="17.100000000000001" customHeight="1" x14ac:dyDescent="0.25">
      <c r="Q4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5" spans="17:17" ht="17.100000000000001" customHeight="1" x14ac:dyDescent="0.25">
      <c r="Q4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6" spans="17:17" ht="17.100000000000001" customHeight="1" x14ac:dyDescent="0.25">
      <c r="Q4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7" spans="17:17" ht="17.100000000000001" customHeight="1" x14ac:dyDescent="0.25">
      <c r="Q4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8" spans="17:17" ht="17.100000000000001" customHeight="1" x14ac:dyDescent="0.25">
      <c r="Q4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9" spans="17:17" ht="17.100000000000001" customHeight="1" x14ac:dyDescent="0.25">
      <c r="Q4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0" spans="17:17" ht="17.100000000000001" customHeight="1" x14ac:dyDescent="0.25">
      <c r="Q4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1" spans="17:17" ht="17.100000000000001" customHeight="1" x14ac:dyDescent="0.25">
      <c r="Q4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2" spans="17:17" ht="17.100000000000001" customHeight="1" x14ac:dyDescent="0.25">
      <c r="Q4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3" spans="17:17" ht="17.100000000000001" customHeight="1" x14ac:dyDescent="0.25">
      <c r="Q4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4" spans="17:17" ht="17.100000000000001" customHeight="1" x14ac:dyDescent="0.25">
      <c r="Q4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5" spans="17:17" ht="17.100000000000001" customHeight="1" x14ac:dyDescent="0.25">
      <c r="Q4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6" spans="17:17" ht="17.100000000000001" customHeight="1" x14ac:dyDescent="0.25">
      <c r="Q4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7" spans="17:17" ht="17.100000000000001" customHeight="1" x14ac:dyDescent="0.25">
      <c r="Q4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8" spans="17:17" ht="17.100000000000001" customHeight="1" x14ac:dyDescent="0.25">
      <c r="Q4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9" spans="17:17" ht="17.100000000000001" customHeight="1" x14ac:dyDescent="0.25">
      <c r="Q4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0" spans="17:17" ht="17.100000000000001" customHeight="1" x14ac:dyDescent="0.25">
      <c r="Q4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1" spans="17:17" ht="17.100000000000001" customHeight="1" x14ac:dyDescent="0.25">
      <c r="Q4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2" spans="17:17" ht="17.100000000000001" customHeight="1" x14ac:dyDescent="0.25">
      <c r="Q4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3" spans="17:17" ht="17.100000000000001" customHeight="1" x14ac:dyDescent="0.25">
      <c r="Q4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4" spans="17:17" ht="17.100000000000001" customHeight="1" x14ac:dyDescent="0.25">
      <c r="Q4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5" spans="17:17" ht="17.100000000000001" customHeight="1" x14ac:dyDescent="0.25">
      <c r="Q4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6" spans="17:17" ht="17.100000000000001" customHeight="1" x14ac:dyDescent="0.25">
      <c r="Q4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7" spans="17:17" ht="17.100000000000001" customHeight="1" x14ac:dyDescent="0.25">
      <c r="Q4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8" spans="17:17" ht="17.100000000000001" customHeight="1" x14ac:dyDescent="0.25">
      <c r="Q4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9" spans="17:17" ht="17.100000000000001" customHeight="1" x14ac:dyDescent="0.25">
      <c r="Q4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0" spans="17:17" ht="17.100000000000001" customHeight="1" x14ac:dyDescent="0.25">
      <c r="Q4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1" spans="17:17" ht="17.100000000000001" customHeight="1" x14ac:dyDescent="0.25">
      <c r="Q4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2" spans="17:17" ht="17.100000000000001" customHeight="1" x14ac:dyDescent="0.25">
      <c r="Q4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3" spans="17:17" ht="17.100000000000001" customHeight="1" x14ac:dyDescent="0.25">
      <c r="Q4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4" spans="17:17" ht="17.100000000000001" customHeight="1" x14ac:dyDescent="0.25">
      <c r="Q4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5" spans="17:17" ht="17.100000000000001" customHeight="1" x14ac:dyDescent="0.25">
      <c r="Q4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6" spans="17:17" ht="17.100000000000001" customHeight="1" x14ac:dyDescent="0.25">
      <c r="Q4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7" spans="17:17" ht="17.100000000000001" customHeight="1" x14ac:dyDescent="0.25">
      <c r="Q4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8" spans="17:17" ht="17.100000000000001" customHeight="1" x14ac:dyDescent="0.25">
      <c r="Q4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9" spans="17:17" ht="17.100000000000001" customHeight="1" x14ac:dyDescent="0.25">
      <c r="Q4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0" spans="17:17" ht="17.100000000000001" customHeight="1" x14ac:dyDescent="0.25">
      <c r="Q4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1" spans="17:17" ht="17.100000000000001" customHeight="1" x14ac:dyDescent="0.25">
      <c r="Q4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2" spans="17:17" ht="17.100000000000001" customHeight="1" x14ac:dyDescent="0.25">
      <c r="Q4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3" spans="17:17" ht="17.100000000000001" customHeight="1" x14ac:dyDescent="0.25">
      <c r="Q4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4" spans="17:17" ht="17.100000000000001" customHeight="1" x14ac:dyDescent="0.25">
      <c r="Q4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5" spans="17:17" ht="17.100000000000001" customHeight="1" x14ac:dyDescent="0.25">
      <c r="Q4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6" spans="17:17" ht="17.100000000000001" customHeight="1" x14ac:dyDescent="0.25">
      <c r="Q4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7" spans="17:17" ht="17.100000000000001" customHeight="1" x14ac:dyDescent="0.25">
      <c r="Q4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8" spans="17:17" ht="17.100000000000001" customHeight="1" x14ac:dyDescent="0.25">
      <c r="Q4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9" spans="17:17" ht="17.100000000000001" customHeight="1" x14ac:dyDescent="0.25">
      <c r="Q4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0" spans="17:17" ht="17.100000000000001" customHeight="1" x14ac:dyDescent="0.25">
      <c r="Q4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1" spans="17:17" ht="17.100000000000001" customHeight="1" x14ac:dyDescent="0.25">
      <c r="Q4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2" spans="17:17" ht="17.100000000000001" customHeight="1" x14ac:dyDescent="0.25">
      <c r="Q4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3" spans="17:17" ht="17.100000000000001" customHeight="1" x14ac:dyDescent="0.25">
      <c r="Q4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4" spans="17:17" ht="17.100000000000001" customHeight="1" x14ac:dyDescent="0.25">
      <c r="Q4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5" spans="17:17" ht="17.100000000000001" customHeight="1" x14ac:dyDescent="0.25">
      <c r="Q4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6" spans="17:17" ht="17.100000000000001" customHeight="1" x14ac:dyDescent="0.25">
      <c r="Q4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7" spans="17:17" ht="17.100000000000001" customHeight="1" x14ac:dyDescent="0.25">
      <c r="Q4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8" spans="17:17" ht="17.100000000000001" customHeight="1" x14ac:dyDescent="0.25">
      <c r="Q4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9" spans="17:17" ht="17.100000000000001" customHeight="1" x14ac:dyDescent="0.25">
      <c r="Q4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0" spans="17:17" ht="17.100000000000001" customHeight="1" x14ac:dyDescent="0.25">
      <c r="Q4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1" spans="17:17" ht="17.100000000000001" customHeight="1" x14ac:dyDescent="0.25">
      <c r="Q4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2" spans="17:17" ht="17.100000000000001" customHeight="1" x14ac:dyDescent="0.25">
      <c r="Q4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3" spans="17:17" ht="17.100000000000001" customHeight="1" x14ac:dyDescent="0.25">
      <c r="Q4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4" spans="17:17" ht="17.100000000000001" customHeight="1" x14ac:dyDescent="0.25">
      <c r="Q4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5" spans="17:17" ht="17.100000000000001" customHeight="1" x14ac:dyDescent="0.25">
      <c r="Q4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6" spans="17:17" ht="17.100000000000001" customHeight="1" x14ac:dyDescent="0.25">
      <c r="Q4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7" spans="17:17" ht="17.100000000000001" customHeight="1" x14ac:dyDescent="0.25">
      <c r="Q4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8" spans="17:17" ht="17.100000000000001" customHeight="1" x14ac:dyDescent="0.25">
      <c r="Q4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9" spans="17:17" ht="17.100000000000001" customHeight="1" x14ac:dyDescent="0.25">
      <c r="Q4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0" spans="17:17" ht="17.100000000000001" customHeight="1" x14ac:dyDescent="0.25">
      <c r="Q4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1" spans="17:17" ht="17.100000000000001" customHeight="1" x14ac:dyDescent="0.25">
      <c r="Q4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2" spans="17:17" ht="17.100000000000001" customHeight="1" x14ac:dyDescent="0.25">
      <c r="Q4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3" spans="17:17" ht="17.100000000000001" customHeight="1" x14ac:dyDescent="0.25">
      <c r="Q4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4" spans="17:17" ht="17.100000000000001" customHeight="1" x14ac:dyDescent="0.25">
      <c r="Q4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5" spans="17:17" ht="17.100000000000001" customHeight="1" x14ac:dyDescent="0.25">
      <c r="Q4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6" spans="17:17" ht="17.100000000000001" customHeight="1" x14ac:dyDescent="0.25">
      <c r="Q4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7" spans="17:17" ht="17.100000000000001" customHeight="1" x14ac:dyDescent="0.25">
      <c r="Q4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8" spans="17:17" ht="17.100000000000001" customHeight="1" x14ac:dyDescent="0.25">
      <c r="Q4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9" spans="17:17" ht="17.100000000000001" customHeight="1" x14ac:dyDescent="0.25">
      <c r="Q4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0" spans="17:17" ht="17.100000000000001" customHeight="1" x14ac:dyDescent="0.25">
      <c r="Q4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1" spans="17:17" ht="17.100000000000001" customHeight="1" x14ac:dyDescent="0.25">
      <c r="Q4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2" spans="17:17" ht="17.100000000000001" customHeight="1" x14ac:dyDescent="0.25">
      <c r="Q4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3" spans="17:17" ht="17.100000000000001" customHeight="1" x14ac:dyDescent="0.25">
      <c r="Q4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4" spans="17:17" ht="17.100000000000001" customHeight="1" x14ac:dyDescent="0.25">
      <c r="Q4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5" spans="17:17" ht="17.100000000000001" customHeight="1" x14ac:dyDescent="0.25">
      <c r="Q4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6" spans="17:17" ht="17.100000000000001" customHeight="1" x14ac:dyDescent="0.25">
      <c r="Q4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7" spans="17:17" ht="17.100000000000001" customHeight="1" x14ac:dyDescent="0.25">
      <c r="Q4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8" spans="17:17" ht="17.100000000000001" customHeight="1" x14ac:dyDescent="0.25">
      <c r="Q4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9" spans="17:17" ht="17.100000000000001" customHeight="1" x14ac:dyDescent="0.25">
      <c r="Q4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0" spans="17:17" ht="17.100000000000001" customHeight="1" x14ac:dyDescent="0.25">
      <c r="Q4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1" spans="17:17" ht="17.100000000000001" customHeight="1" x14ac:dyDescent="0.25">
      <c r="Q4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2" spans="17:17" ht="17.100000000000001" customHeight="1" x14ac:dyDescent="0.25">
      <c r="Q4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3" spans="17:17" ht="17.100000000000001" customHeight="1" x14ac:dyDescent="0.25">
      <c r="Q4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4" spans="17:17" ht="17.100000000000001" customHeight="1" x14ac:dyDescent="0.25">
      <c r="Q4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5" spans="17:17" ht="17.100000000000001" customHeight="1" x14ac:dyDescent="0.25">
      <c r="Q4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6" spans="17:17" ht="17.100000000000001" customHeight="1" x14ac:dyDescent="0.25">
      <c r="Q4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7" spans="17:17" ht="17.100000000000001" customHeight="1" x14ac:dyDescent="0.25">
      <c r="Q4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8" spans="17:17" ht="17.100000000000001" customHeight="1" x14ac:dyDescent="0.25">
      <c r="Q4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9" spans="17:17" ht="17.100000000000001" customHeight="1" x14ac:dyDescent="0.25">
      <c r="Q4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0" spans="17:17" ht="17.100000000000001" customHeight="1" x14ac:dyDescent="0.25">
      <c r="Q4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1" spans="17:17" ht="17.100000000000001" customHeight="1" x14ac:dyDescent="0.25">
      <c r="Q4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2" spans="17:17" ht="17.100000000000001" customHeight="1" x14ac:dyDescent="0.25">
      <c r="Q4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3" spans="17:17" ht="17.100000000000001" customHeight="1" x14ac:dyDescent="0.25">
      <c r="Q4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4" spans="17:17" ht="17.100000000000001" customHeight="1" x14ac:dyDescent="0.25">
      <c r="Q4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5" spans="17:17" ht="17.100000000000001" customHeight="1" x14ac:dyDescent="0.25">
      <c r="Q4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6" spans="17:17" ht="17.100000000000001" customHeight="1" x14ac:dyDescent="0.25">
      <c r="Q4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7" spans="17:17" ht="17.100000000000001" customHeight="1" x14ac:dyDescent="0.25">
      <c r="Q4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8" spans="17:17" ht="17.100000000000001" customHeight="1" x14ac:dyDescent="0.25">
      <c r="Q4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9" spans="17:17" ht="17.100000000000001" customHeight="1" x14ac:dyDescent="0.25">
      <c r="Q4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0" spans="17:17" ht="17.100000000000001" customHeight="1" x14ac:dyDescent="0.25">
      <c r="Q4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1" spans="17:17" ht="17.100000000000001" customHeight="1" x14ac:dyDescent="0.25">
      <c r="Q4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2" spans="17:17" ht="17.100000000000001" customHeight="1" x14ac:dyDescent="0.25">
      <c r="Q4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3" spans="17:17" ht="17.100000000000001" customHeight="1" x14ac:dyDescent="0.25">
      <c r="Q4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4" spans="17:17" ht="17.100000000000001" customHeight="1" x14ac:dyDescent="0.25">
      <c r="Q4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5" spans="17:17" ht="17.100000000000001" customHeight="1" x14ac:dyDescent="0.25">
      <c r="Q4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6" spans="17:17" ht="17.100000000000001" customHeight="1" x14ac:dyDescent="0.25">
      <c r="Q4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7" spans="17:17" ht="17.100000000000001" customHeight="1" x14ac:dyDescent="0.25">
      <c r="Q4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8" spans="17:17" ht="17.100000000000001" customHeight="1" x14ac:dyDescent="0.25">
      <c r="Q4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9" spans="17:17" ht="17.100000000000001" customHeight="1" x14ac:dyDescent="0.25">
      <c r="Q4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0" spans="17:17" ht="17.100000000000001" customHeight="1" x14ac:dyDescent="0.25">
      <c r="Q4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1" spans="17:17" ht="17.100000000000001" customHeight="1" x14ac:dyDescent="0.25">
      <c r="Q4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2" spans="17:17" ht="17.100000000000001" customHeight="1" x14ac:dyDescent="0.25">
      <c r="Q4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3" spans="17:17" ht="17.100000000000001" customHeight="1" x14ac:dyDescent="0.25">
      <c r="Q4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4" spans="17:17" ht="17.100000000000001" customHeight="1" x14ac:dyDescent="0.25">
      <c r="Q4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5" spans="17:17" ht="17.100000000000001" customHeight="1" x14ac:dyDescent="0.25">
      <c r="Q4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6" spans="17:17" ht="17.100000000000001" customHeight="1" x14ac:dyDescent="0.25">
      <c r="Q4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7" spans="17:17" ht="17.100000000000001" customHeight="1" x14ac:dyDescent="0.25">
      <c r="Q4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8" spans="17:17" ht="17.100000000000001" customHeight="1" x14ac:dyDescent="0.25">
      <c r="Q4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9" spans="17:17" ht="17.100000000000001" customHeight="1" x14ac:dyDescent="0.25">
      <c r="Q4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0" spans="17:17" ht="17.100000000000001" customHeight="1" x14ac:dyDescent="0.25">
      <c r="Q4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1" spans="17:17" ht="17.100000000000001" customHeight="1" x14ac:dyDescent="0.25">
      <c r="Q4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2" spans="17:17" ht="17.100000000000001" customHeight="1" x14ac:dyDescent="0.25">
      <c r="Q4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3" spans="17:17" ht="17.100000000000001" customHeight="1" x14ac:dyDescent="0.25">
      <c r="Q4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4" spans="17:17" ht="17.100000000000001" customHeight="1" x14ac:dyDescent="0.25">
      <c r="Q4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5" spans="17:17" ht="17.100000000000001" customHeight="1" x14ac:dyDescent="0.25">
      <c r="Q4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6" spans="17:17" ht="17.100000000000001" customHeight="1" x14ac:dyDescent="0.25">
      <c r="Q4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7" spans="17:17" ht="17.100000000000001" customHeight="1" x14ac:dyDescent="0.25">
      <c r="Q4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8" spans="17:17" ht="17.100000000000001" customHeight="1" x14ac:dyDescent="0.25">
      <c r="Q4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9" spans="17:17" ht="17.100000000000001" customHeight="1" x14ac:dyDescent="0.25">
      <c r="Q4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0" spans="17:17" ht="17.100000000000001" customHeight="1" x14ac:dyDescent="0.25">
      <c r="Q4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1" spans="17:17" ht="17.100000000000001" customHeight="1" x14ac:dyDescent="0.25">
      <c r="Q4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2" spans="17:17" ht="17.100000000000001" customHeight="1" x14ac:dyDescent="0.25">
      <c r="Q4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3" spans="17:17" ht="17.100000000000001" customHeight="1" x14ac:dyDescent="0.25">
      <c r="Q4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4" spans="17:17" ht="17.100000000000001" customHeight="1" x14ac:dyDescent="0.25">
      <c r="Q4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5" spans="17:17" ht="17.100000000000001" customHeight="1" x14ac:dyDescent="0.25">
      <c r="Q4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6" spans="17:17" ht="17.100000000000001" customHeight="1" x14ac:dyDescent="0.25">
      <c r="Q4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7" spans="17:17" ht="17.100000000000001" customHeight="1" x14ac:dyDescent="0.25">
      <c r="Q4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8" spans="17:17" ht="17.100000000000001" customHeight="1" x14ac:dyDescent="0.25">
      <c r="Q4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9" spans="17:17" ht="17.100000000000001" customHeight="1" x14ac:dyDescent="0.25">
      <c r="Q4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0" spans="17:17" ht="17.100000000000001" customHeight="1" x14ac:dyDescent="0.25">
      <c r="Q4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1" spans="17:17" ht="17.100000000000001" customHeight="1" x14ac:dyDescent="0.25">
      <c r="Q4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2" spans="17:17" ht="17.100000000000001" customHeight="1" x14ac:dyDescent="0.25">
      <c r="Q4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3" spans="17:17" ht="17.100000000000001" customHeight="1" x14ac:dyDescent="0.25">
      <c r="Q4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4" spans="17:17" ht="17.100000000000001" customHeight="1" x14ac:dyDescent="0.25">
      <c r="Q4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5" spans="17:17" ht="17.100000000000001" customHeight="1" x14ac:dyDescent="0.25">
      <c r="Q4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6" spans="17:17" ht="17.100000000000001" customHeight="1" x14ac:dyDescent="0.25">
      <c r="Q4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7" spans="17:17" ht="17.100000000000001" customHeight="1" x14ac:dyDescent="0.25">
      <c r="Q4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8" spans="17:17" ht="17.100000000000001" customHeight="1" x14ac:dyDescent="0.25">
      <c r="Q4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9" spans="17:17" ht="17.100000000000001" customHeight="1" x14ac:dyDescent="0.25">
      <c r="Q4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0" spans="17:17" ht="17.100000000000001" customHeight="1" x14ac:dyDescent="0.25">
      <c r="Q4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1" spans="17:17" ht="17.100000000000001" customHeight="1" x14ac:dyDescent="0.25">
      <c r="Q4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2" spans="17:17" ht="17.100000000000001" customHeight="1" x14ac:dyDescent="0.25">
      <c r="Q4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3" spans="17:17" ht="17.100000000000001" customHeight="1" x14ac:dyDescent="0.25">
      <c r="Q4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4" spans="17:17" ht="17.100000000000001" customHeight="1" x14ac:dyDescent="0.25">
      <c r="Q4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5" spans="17:17" ht="17.100000000000001" customHeight="1" x14ac:dyDescent="0.25">
      <c r="Q4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6" spans="17:17" ht="17.100000000000001" customHeight="1" x14ac:dyDescent="0.25">
      <c r="Q4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7" spans="17:17" ht="17.100000000000001" customHeight="1" x14ac:dyDescent="0.25">
      <c r="Q4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8" spans="17:17" ht="17.100000000000001" customHeight="1" x14ac:dyDescent="0.25">
      <c r="Q4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9" spans="17:17" ht="17.100000000000001" customHeight="1" x14ac:dyDescent="0.25">
      <c r="Q4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0" spans="17:17" ht="17.100000000000001" customHeight="1" x14ac:dyDescent="0.25">
      <c r="Q4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1" spans="17:17" ht="17.100000000000001" customHeight="1" x14ac:dyDescent="0.25">
      <c r="Q4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2" spans="17:17" ht="17.100000000000001" customHeight="1" x14ac:dyDescent="0.25">
      <c r="Q4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3" spans="17:17" ht="17.100000000000001" customHeight="1" x14ac:dyDescent="0.25">
      <c r="Q4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4" spans="17:17" ht="17.100000000000001" customHeight="1" x14ac:dyDescent="0.25">
      <c r="Q4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5" spans="17:17" ht="17.100000000000001" customHeight="1" x14ac:dyDescent="0.25">
      <c r="Q4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6" spans="17:17" ht="17.100000000000001" customHeight="1" x14ac:dyDescent="0.25">
      <c r="Q4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7" spans="17:17" ht="17.100000000000001" customHeight="1" x14ac:dyDescent="0.25">
      <c r="Q4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8" spans="17:17" ht="17.100000000000001" customHeight="1" x14ac:dyDescent="0.25">
      <c r="Q4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9" spans="17:17" ht="17.100000000000001" customHeight="1" x14ac:dyDescent="0.25">
      <c r="Q4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0" spans="17:17" ht="17.100000000000001" customHeight="1" x14ac:dyDescent="0.25">
      <c r="Q4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1" spans="17:17" ht="17.100000000000001" customHeight="1" x14ac:dyDescent="0.25">
      <c r="Q4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2" spans="17:17" ht="17.100000000000001" customHeight="1" x14ac:dyDescent="0.25">
      <c r="Q4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3" spans="17:17" ht="17.100000000000001" customHeight="1" x14ac:dyDescent="0.25">
      <c r="Q4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4" spans="17:17" ht="17.100000000000001" customHeight="1" x14ac:dyDescent="0.25">
      <c r="Q4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5" spans="17:17" ht="17.100000000000001" customHeight="1" x14ac:dyDescent="0.25">
      <c r="Q4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6" spans="17:17" ht="17.100000000000001" customHeight="1" x14ac:dyDescent="0.25">
      <c r="Q4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7" spans="17:17" ht="17.100000000000001" customHeight="1" x14ac:dyDescent="0.25">
      <c r="Q4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8" spans="17:17" ht="17.100000000000001" customHeight="1" x14ac:dyDescent="0.25">
      <c r="Q4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9" spans="17:17" ht="17.100000000000001" customHeight="1" x14ac:dyDescent="0.25">
      <c r="Q4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0" spans="17:17" ht="17.100000000000001" customHeight="1" x14ac:dyDescent="0.25">
      <c r="Q4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1" spans="17:17" ht="17.100000000000001" customHeight="1" x14ac:dyDescent="0.25">
      <c r="Q4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2" spans="17:17" ht="17.100000000000001" customHeight="1" x14ac:dyDescent="0.25">
      <c r="Q4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3" spans="17:17" ht="17.100000000000001" customHeight="1" x14ac:dyDescent="0.25">
      <c r="Q4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4" spans="17:17" ht="17.100000000000001" customHeight="1" x14ac:dyDescent="0.25">
      <c r="Q4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5" spans="17:17" ht="17.100000000000001" customHeight="1" x14ac:dyDescent="0.25">
      <c r="Q4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6" spans="17:17" ht="17.100000000000001" customHeight="1" x14ac:dyDescent="0.25">
      <c r="Q4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7" spans="17:17" ht="17.100000000000001" customHeight="1" x14ac:dyDescent="0.25">
      <c r="Q4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8" spans="17:17" ht="17.100000000000001" customHeight="1" x14ac:dyDescent="0.25">
      <c r="Q4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9" spans="17:17" ht="17.100000000000001" customHeight="1" x14ac:dyDescent="0.25">
      <c r="Q4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0" spans="17:17" ht="17.100000000000001" customHeight="1" x14ac:dyDescent="0.25">
      <c r="Q4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1" spans="17:17" ht="17.100000000000001" customHeight="1" x14ac:dyDescent="0.25">
      <c r="Q4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2" spans="17:17" ht="17.100000000000001" customHeight="1" x14ac:dyDescent="0.25">
      <c r="Q4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3" spans="17:17" ht="17.100000000000001" customHeight="1" x14ac:dyDescent="0.25">
      <c r="Q4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4" spans="17:17" ht="17.100000000000001" customHeight="1" x14ac:dyDescent="0.25">
      <c r="Q4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5" spans="17:17" ht="17.100000000000001" customHeight="1" x14ac:dyDescent="0.25">
      <c r="Q4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6" spans="17:17" ht="17.100000000000001" customHeight="1" x14ac:dyDescent="0.25">
      <c r="Q4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7" spans="17:17" ht="17.100000000000001" customHeight="1" x14ac:dyDescent="0.25">
      <c r="Q4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8" spans="17:17" ht="17.100000000000001" customHeight="1" x14ac:dyDescent="0.25">
      <c r="Q4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9" spans="17:17" ht="17.100000000000001" customHeight="1" x14ac:dyDescent="0.25">
      <c r="Q4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0" spans="17:17" ht="17.100000000000001" customHeight="1" x14ac:dyDescent="0.25">
      <c r="Q4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1" spans="17:17" ht="17.100000000000001" customHeight="1" x14ac:dyDescent="0.25">
      <c r="Q4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2" spans="17:17" ht="17.100000000000001" customHeight="1" x14ac:dyDescent="0.25">
      <c r="Q4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3" spans="17:17" ht="17.100000000000001" customHeight="1" x14ac:dyDescent="0.25">
      <c r="Q4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4" spans="17:17" ht="17.100000000000001" customHeight="1" x14ac:dyDescent="0.25">
      <c r="Q4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5" spans="17:17" ht="17.100000000000001" customHeight="1" x14ac:dyDescent="0.25">
      <c r="Q4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6" spans="17:17" ht="17.100000000000001" customHeight="1" x14ac:dyDescent="0.25">
      <c r="Q4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7" spans="17:17" ht="17.100000000000001" customHeight="1" x14ac:dyDescent="0.25">
      <c r="Q4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8" spans="17:17" ht="17.100000000000001" customHeight="1" x14ac:dyDescent="0.25">
      <c r="Q4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9" spans="17:17" ht="17.100000000000001" customHeight="1" x14ac:dyDescent="0.25">
      <c r="Q4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0" spans="17:17" ht="17.100000000000001" customHeight="1" x14ac:dyDescent="0.25">
      <c r="Q4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1" spans="17:17" ht="17.100000000000001" customHeight="1" x14ac:dyDescent="0.25">
      <c r="Q4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2" spans="17:17" ht="17.100000000000001" customHeight="1" x14ac:dyDescent="0.25">
      <c r="Q4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3" spans="17:17" ht="17.100000000000001" customHeight="1" x14ac:dyDescent="0.25">
      <c r="Q4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4" spans="17:17" ht="17.100000000000001" customHeight="1" x14ac:dyDescent="0.25">
      <c r="Q4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5" spans="17:17" ht="17.100000000000001" customHeight="1" x14ac:dyDescent="0.25">
      <c r="Q4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6" spans="17:17" ht="17.100000000000001" customHeight="1" x14ac:dyDescent="0.25">
      <c r="Q4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7" spans="17:17" ht="17.100000000000001" customHeight="1" x14ac:dyDescent="0.25">
      <c r="Q4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8" spans="17:17" ht="17.100000000000001" customHeight="1" x14ac:dyDescent="0.25">
      <c r="Q4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9" spans="17:17" ht="17.100000000000001" customHeight="1" x14ac:dyDescent="0.25">
      <c r="Q4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0" spans="17:17" ht="17.100000000000001" customHeight="1" x14ac:dyDescent="0.25">
      <c r="Q4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1" spans="17:17" ht="17.100000000000001" customHeight="1" x14ac:dyDescent="0.25">
      <c r="Q4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2" spans="17:17" ht="17.100000000000001" customHeight="1" x14ac:dyDescent="0.25">
      <c r="Q4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3" spans="17:17" ht="17.100000000000001" customHeight="1" x14ac:dyDescent="0.25">
      <c r="Q4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4" spans="17:17" ht="17.100000000000001" customHeight="1" x14ac:dyDescent="0.25">
      <c r="Q4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5" spans="17:17" ht="17.100000000000001" customHeight="1" x14ac:dyDescent="0.25">
      <c r="Q4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6" spans="17:17" ht="17.100000000000001" customHeight="1" x14ac:dyDescent="0.25">
      <c r="Q4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7" spans="17:17" ht="17.100000000000001" customHeight="1" x14ac:dyDescent="0.25">
      <c r="Q4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8" spans="17:17" ht="17.100000000000001" customHeight="1" x14ac:dyDescent="0.25">
      <c r="Q4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9" spans="17:17" ht="17.100000000000001" customHeight="1" x14ac:dyDescent="0.25">
      <c r="Q4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0" spans="17:17" ht="17.100000000000001" customHeight="1" x14ac:dyDescent="0.25">
      <c r="Q4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1" spans="17:17" ht="17.100000000000001" customHeight="1" x14ac:dyDescent="0.25">
      <c r="Q4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2" spans="17:17" ht="17.100000000000001" customHeight="1" x14ac:dyDescent="0.25">
      <c r="Q4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3" spans="17:17" ht="17.100000000000001" customHeight="1" x14ac:dyDescent="0.25">
      <c r="Q4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4" spans="17:17" ht="17.100000000000001" customHeight="1" x14ac:dyDescent="0.25">
      <c r="Q4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5" spans="17:17" ht="17.100000000000001" customHeight="1" x14ac:dyDescent="0.25">
      <c r="Q4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6" spans="17:17" ht="17.100000000000001" customHeight="1" x14ac:dyDescent="0.25">
      <c r="Q4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7" spans="17:17" ht="17.100000000000001" customHeight="1" x14ac:dyDescent="0.25">
      <c r="Q4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8" spans="17:17" ht="17.100000000000001" customHeight="1" x14ac:dyDescent="0.25">
      <c r="Q4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9" spans="17:17" ht="17.100000000000001" customHeight="1" x14ac:dyDescent="0.25">
      <c r="Q4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0" spans="17:17" ht="17.100000000000001" customHeight="1" x14ac:dyDescent="0.25">
      <c r="Q4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1" spans="17:17" ht="17.100000000000001" customHeight="1" x14ac:dyDescent="0.25">
      <c r="Q4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2" spans="17:17" ht="17.100000000000001" customHeight="1" x14ac:dyDescent="0.25">
      <c r="Q4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3" spans="17:17" ht="17.100000000000001" customHeight="1" x14ac:dyDescent="0.25">
      <c r="Q4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4" spans="17:17" ht="17.100000000000001" customHeight="1" x14ac:dyDescent="0.25">
      <c r="Q4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5" spans="17:17" ht="17.100000000000001" customHeight="1" x14ac:dyDescent="0.25">
      <c r="Q4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6" spans="17:17" ht="17.100000000000001" customHeight="1" x14ac:dyDescent="0.25">
      <c r="Q4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7" spans="17:17" ht="17.100000000000001" customHeight="1" x14ac:dyDescent="0.25">
      <c r="Q4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8" spans="17:17" ht="17.100000000000001" customHeight="1" x14ac:dyDescent="0.25">
      <c r="Q4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9" spans="17:17" ht="17.100000000000001" customHeight="1" x14ac:dyDescent="0.25">
      <c r="Q4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0" spans="17:17" ht="17.100000000000001" customHeight="1" x14ac:dyDescent="0.25">
      <c r="Q4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1" spans="17:17" ht="17.100000000000001" customHeight="1" x14ac:dyDescent="0.25">
      <c r="Q45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2" spans="17:17" ht="17.100000000000001" customHeight="1" x14ac:dyDescent="0.25">
      <c r="Q45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3" spans="17:17" ht="17.100000000000001" customHeight="1" x14ac:dyDescent="0.25">
      <c r="Q45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4" spans="17:17" ht="17.100000000000001" customHeight="1" x14ac:dyDescent="0.25">
      <c r="Q45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5" spans="17:17" ht="17.100000000000001" customHeight="1" x14ac:dyDescent="0.25">
      <c r="Q45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6" spans="17:17" ht="17.100000000000001" customHeight="1" x14ac:dyDescent="0.25">
      <c r="Q45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7" spans="17:17" ht="17.100000000000001" customHeight="1" x14ac:dyDescent="0.25">
      <c r="Q45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8" spans="17:17" ht="17.100000000000001" customHeight="1" x14ac:dyDescent="0.25">
      <c r="Q45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9" spans="17:17" ht="17.100000000000001" customHeight="1" x14ac:dyDescent="0.25">
      <c r="Q45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0" spans="17:17" ht="17.100000000000001" customHeight="1" x14ac:dyDescent="0.25">
      <c r="Q45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1" spans="17:17" ht="17.100000000000001" customHeight="1" x14ac:dyDescent="0.25">
      <c r="Q45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2" spans="17:17" ht="17.100000000000001" customHeight="1" x14ac:dyDescent="0.25">
      <c r="Q45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3" spans="17:17" ht="17.100000000000001" customHeight="1" x14ac:dyDescent="0.25">
      <c r="Q45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4" spans="17:17" ht="17.100000000000001" customHeight="1" x14ac:dyDescent="0.25">
      <c r="Q45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5" spans="17:17" ht="17.100000000000001" customHeight="1" x14ac:dyDescent="0.25">
      <c r="Q45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6" spans="17:17" ht="17.100000000000001" customHeight="1" x14ac:dyDescent="0.25">
      <c r="Q45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7" spans="17:17" ht="17.100000000000001" customHeight="1" x14ac:dyDescent="0.25">
      <c r="Q45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8" spans="17:17" ht="17.100000000000001" customHeight="1" x14ac:dyDescent="0.25">
      <c r="Q45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9" spans="17:17" ht="17.100000000000001" customHeight="1" x14ac:dyDescent="0.25">
      <c r="Q45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0" spans="17:17" ht="17.100000000000001" customHeight="1" x14ac:dyDescent="0.25">
      <c r="Q45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1" spans="17:17" ht="17.100000000000001" customHeight="1" x14ac:dyDescent="0.25">
      <c r="Q45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2" spans="17:17" ht="17.100000000000001" customHeight="1" x14ac:dyDescent="0.25">
      <c r="Q45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3" spans="17:17" ht="17.100000000000001" customHeight="1" x14ac:dyDescent="0.25">
      <c r="Q45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4" spans="17:17" ht="17.100000000000001" customHeight="1" x14ac:dyDescent="0.25">
      <c r="Q45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5" spans="17:17" ht="17.100000000000001" customHeight="1" x14ac:dyDescent="0.25">
      <c r="Q45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6" spans="17:17" ht="17.100000000000001" customHeight="1" x14ac:dyDescent="0.25">
      <c r="Q45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7" spans="17:17" ht="17.100000000000001" customHeight="1" x14ac:dyDescent="0.25">
      <c r="Q45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8" spans="17:17" ht="17.100000000000001" customHeight="1" x14ac:dyDescent="0.25">
      <c r="Q45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9" spans="17:17" ht="17.100000000000001" customHeight="1" x14ac:dyDescent="0.25">
      <c r="Q45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0" spans="17:17" ht="17.100000000000001" customHeight="1" x14ac:dyDescent="0.25">
      <c r="Q45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1" spans="17:17" ht="17.100000000000001" customHeight="1" x14ac:dyDescent="0.25">
      <c r="Q45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2" spans="17:17" ht="17.100000000000001" customHeight="1" x14ac:dyDescent="0.25">
      <c r="Q45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3" spans="17:17" ht="17.100000000000001" customHeight="1" x14ac:dyDescent="0.25">
      <c r="Q45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4" spans="17:17" ht="17.100000000000001" customHeight="1" x14ac:dyDescent="0.25">
      <c r="Q45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5" spans="17:17" ht="17.100000000000001" customHeight="1" x14ac:dyDescent="0.25">
      <c r="Q45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6" spans="17:17" ht="17.100000000000001" customHeight="1" x14ac:dyDescent="0.25">
      <c r="Q45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7" spans="17:17" ht="17.100000000000001" customHeight="1" x14ac:dyDescent="0.25">
      <c r="Q45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8" spans="17:17" ht="17.100000000000001" customHeight="1" x14ac:dyDescent="0.25">
      <c r="Q45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9" spans="17:17" ht="17.100000000000001" customHeight="1" x14ac:dyDescent="0.25">
      <c r="Q45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0" spans="17:17" ht="17.100000000000001" customHeight="1" x14ac:dyDescent="0.25">
      <c r="Q45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1" spans="17:17" ht="17.100000000000001" customHeight="1" x14ac:dyDescent="0.25">
      <c r="Q45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2" spans="17:17" ht="17.100000000000001" customHeight="1" x14ac:dyDescent="0.25">
      <c r="Q45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3" spans="17:17" ht="17.100000000000001" customHeight="1" x14ac:dyDescent="0.25">
      <c r="Q45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4" spans="17:17" ht="17.100000000000001" customHeight="1" x14ac:dyDescent="0.25">
      <c r="Q45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5" spans="17:17" ht="17.100000000000001" customHeight="1" x14ac:dyDescent="0.25">
      <c r="Q45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6" spans="17:17" ht="17.100000000000001" customHeight="1" x14ac:dyDescent="0.25">
      <c r="Q45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7" spans="17:17" ht="17.100000000000001" customHeight="1" x14ac:dyDescent="0.25">
      <c r="Q45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8" spans="17:17" ht="17.100000000000001" customHeight="1" x14ac:dyDescent="0.25">
      <c r="Q45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9" spans="17:17" ht="17.100000000000001" customHeight="1" x14ac:dyDescent="0.25">
      <c r="Q45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0" spans="17:17" ht="17.100000000000001" customHeight="1" x14ac:dyDescent="0.25">
      <c r="Q45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1" spans="17:17" ht="17.100000000000001" customHeight="1" x14ac:dyDescent="0.25">
      <c r="Q45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2" spans="17:17" ht="17.100000000000001" customHeight="1" x14ac:dyDescent="0.25">
      <c r="Q45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3" spans="17:17" ht="17.100000000000001" customHeight="1" x14ac:dyDescent="0.25">
      <c r="Q45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4" spans="17:17" ht="17.100000000000001" customHeight="1" x14ac:dyDescent="0.25">
      <c r="Q45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5" spans="17:17" ht="17.100000000000001" customHeight="1" x14ac:dyDescent="0.25">
      <c r="Q45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6" spans="17:17" ht="17.100000000000001" customHeight="1" x14ac:dyDescent="0.25">
      <c r="Q45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7" spans="17:17" ht="17.100000000000001" customHeight="1" x14ac:dyDescent="0.25">
      <c r="Q45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8" spans="17:17" ht="17.100000000000001" customHeight="1" x14ac:dyDescent="0.25">
      <c r="Q45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9" spans="17:17" ht="17.100000000000001" customHeight="1" x14ac:dyDescent="0.25">
      <c r="Q45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0" spans="17:17" ht="17.100000000000001" customHeight="1" x14ac:dyDescent="0.25">
      <c r="Q45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1" spans="17:17" ht="17.100000000000001" customHeight="1" x14ac:dyDescent="0.25">
      <c r="Q45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2" spans="17:17" ht="17.100000000000001" customHeight="1" x14ac:dyDescent="0.25">
      <c r="Q45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3" spans="17:17" ht="17.100000000000001" customHeight="1" x14ac:dyDescent="0.25">
      <c r="Q45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4" spans="17:17" ht="17.100000000000001" customHeight="1" x14ac:dyDescent="0.25">
      <c r="Q45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5" spans="17:17" ht="17.100000000000001" customHeight="1" x14ac:dyDescent="0.25">
      <c r="Q45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6" spans="17:17" ht="17.100000000000001" customHeight="1" x14ac:dyDescent="0.25">
      <c r="Q45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7" spans="17:17" ht="17.100000000000001" customHeight="1" x14ac:dyDescent="0.25">
      <c r="Q45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8" spans="17:17" ht="17.100000000000001" customHeight="1" x14ac:dyDescent="0.25">
      <c r="Q45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9" spans="17:17" ht="17.100000000000001" customHeight="1" x14ac:dyDescent="0.25">
      <c r="Q45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0" spans="17:17" ht="17.100000000000001" customHeight="1" x14ac:dyDescent="0.25">
      <c r="Q45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1" spans="17:17" ht="17.100000000000001" customHeight="1" x14ac:dyDescent="0.25">
      <c r="Q45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2" spans="17:17" ht="17.100000000000001" customHeight="1" x14ac:dyDescent="0.25">
      <c r="Q45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3" spans="17:17" ht="17.100000000000001" customHeight="1" x14ac:dyDescent="0.25">
      <c r="Q45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4" spans="17:17" ht="17.100000000000001" customHeight="1" x14ac:dyDescent="0.25">
      <c r="Q45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5" spans="17:17" ht="17.100000000000001" customHeight="1" x14ac:dyDescent="0.25">
      <c r="Q45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6" spans="17:17" ht="17.100000000000001" customHeight="1" x14ac:dyDescent="0.25">
      <c r="Q45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7" spans="17:17" ht="17.100000000000001" customHeight="1" x14ac:dyDescent="0.25">
      <c r="Q45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8" spans="17:17" ht="17.100000000000001" customHeight="1" x14ac:dyDescent="0.25">
      <c r="Q45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9" spans="17:17" ht="17.100000000000001" customHeight="1" x14ac:dyDescent="0.25">
      <c r="Q45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0" spans="17:17" ht="17.100000000000001" customHeight="1" x14ac:dyDescent="0.25">
      <c r="Q45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1" spans="17:17" ht="17.100000000000001" customHeight="1" x14ac:dyDescent="0.25">
      <c r="Q45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2" spans="17:17" ht="17.100000000000001" customHeight="1" x14ac:dyDescent="0.25">
      <c r="Q45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3" spans="17:17" ht="17.100000000000001" customHeight="1" x14ac:dyDescent="0.25">
      <c r="Q45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4" spans="17:17" ht="17.100000000000001" customHeight="1" x14ac:dyDescent="0.25">
      <c r="Q45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5" spans="17:17" ht="17.100000000000001" customHeight="1" x14ac:dyDescent="0.25">
      <c r="Q45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6" spans="17:17" ht="17.100000000000001" customHeight="1" x14ac:dyDescent="0.25">
      <c r="Q45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7" spans="17:17" ht="17.100000000000001" customHeight="1" x14ac:dyDescent="0.25">
      <c r="Q45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8" spans="17:17" ht="17.100000000000001" customHeight="1" x14ac:dyDescent="0.25">
      <c r="Q45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9" spans="17:17" ht="17.100000000000001" customHeight="1" x14ac:dyDescent="0.25">
      <c r="Q45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0" spans="17:17" ht="17.100000000000001" customHeight="1" x14ac:dyDescent="0.25">
      <c r="Q45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1" spans="17:17" ht="17.100000000000001" customHeight="1" x14ac:dyDescent="0.25">
      <c r="Q45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2" spans="17:17" ht="17.100000000000001" customHeight="1" x14ac:dyDescent="0.25">
      <c r="Q45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3" spans="17:17" ht="17.100000000000001" customHeight="1" x14ac:dyDescent="0.25">
      <c r="Q45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4" spans="17:17" ht="17.100000000000001" customHeight="1" x14ac:dyDescent="0.25">
      <c r="Q45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5" spans="17:17" ht="17.100000000000001" customHeight="1" x14ac:dyDescent="0.25">
      <c r="Q45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6" spans="17:17" ht="17.100000000000001" customHeight="1" x14ac:dyDescent="0.25">
      <c r="Q45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7" spans="17:17" ht="17.100000000000001" customHeight="1" x14ac:dyDescent="0.25">
      <c r="Q45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8" spans="17:17" ht="17.100000000000001" customHeight="1" x14ac:dyDescent="0.25">
      <c r="Q45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9" spans="17:17" ht="17.100000000000001" customHeight="1" x14ac:dyDescent="0.25">
      <c r="Q45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0" spans="17:17" ht="17.100000000000001" customHeight="1" x14ac:dyDescent="0.25">
      <c r="Q46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1" spans="17:17" ht="17.100000000000001" customHeight="1" x14ac:dyDescent="0.25">
      <c r="Q46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2" spans="17:17" ht="17.100000000000001" customHeight="1" x14ac:dyDescent="0.25">
      <c r="Q46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3" spans="17:17" ht="17.100000000000001" customHeight="1" x14ac:dyDescent="0.25">
      <c r="Q46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4" spans="17:17" ht="17.100000000000001" customHeight="1" x14ac:dyDescent="0.25">
      <c r="Q46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5" spans="17:17" ht="17.100000000000001" customHeight="1" x14ac:dyDescent="0.25">
      <c r="Q46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6" spans="17:17" ht="17.100000000000001" customHeight="1" x14ac:dyDescent="0.25">
      <c r="Q46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7" spans="17:17" ht="17.100000000000001" customHeight="1" x14ac:dyDescent="0.25">
      <c r="Q46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8" spans="17:17" ht="17.100000000000001" customHeight="1" x14ac:dyDescent="0.25">
      <c r="Q46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9" spans="17:17" ht="17.100000000000001" customHeight="1" x14ac:dyDescent="0.25">
      <c r="Q46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0" spans="17:17" ht="17.100000000000001" customHeight="1" x14ac:dyDescent="0.25">
      <c r="Q46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1" spans="17:17" ht="17.100000000000001" customHeight="1" x14ac:dyDescent="0.25">
      <c r="Q46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2" spans="17:17" ht="17.100000000000001" customHeight="1" x14ac:dyDescent="0.25">
      <c r="Q46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3" spans="17:17" ht="17.100000000000001" customHeight="1" x14ac:dyDescent="0.25">
      <c r="Q46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4" spans="17:17" ht="17.100000000000001" customHeight="1" x14ac:dyDescent="0.25">
      <c r="Q46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5" spans="17:17" ht="17.100000000000001" customHeight="1" x14ac:dyDescent="0.25">
      <c r="Q46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6" spans="17:17" ht="17.100000000000001" customHeight="1" x14ac:dyDescent="0.25">
      <c r="Q46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7" spans="17:17" ht="17.100000000000001" customHeight="1" x14ac:dyDescent="0.25">
      <c r="Q46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8" spans="17:17" ht="17.100000000000001" customHeight="1" x14ac:dyDescent="0.25">
      <c r="Q46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9" spans="17:17" ht="17.100000000000001" customHeight="1" x14ac:dyDescent="0.25">
      <c r="Q46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0" spans="17:17" ht="17.100000000000001" customHeight="1" x14ac:dyDescent="0.25">
      <c r="Q46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1" spans="17:17" ht="17.100000000000001" customHeight="1" x14ac:dyDescent="0.25">
      <c r="Q46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2" spans="17:17" ht="17.100000000000001" customHeight="1" x14ac:dyDescent="0.25">
      <c r="Q46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3" spans="17:17" ht="17.100000000000001" customHeight="1" x14ac:dyDescent="0.25">
      <c r="Q46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4" spans="17:17" ht="17.100000000000001" customHeight="1" x14ac:dyDescent="0.25">
      <c r="Q46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5" spans="17:17" ht="17.100000000000001" customHeight="1" x14ac:dyDescent="0.25">
      <c r="Q46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6" spans="17:17" ht="17.100000000000001" customHeight="1" x14ac:dyDescent="0.25">
      <c r="Q46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7" spans="17:17" ht="17.100000000000001" customHeight="1" x14ac:dyDescent="0.25">
      <c r="Q46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8" spans="17:17" ht="17.100000000000001" customHeight="1" x14ac:dyDescent="0.25">
      <c r="Q46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9" spans="17:17" ht="17.100000000000001" customHeight="1" x14ac:dyDescent="0.25">
      <c r="Q46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0" spans="17:17" ht="17.100000000000001" customHeight="1" x14ac:dyDescent="0.25">
      <c r="Q46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1" spans="17:17" ht="17.100000000000001" customHeight="1" x14ac:dyDescent="0.25">
      <c r="Q46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2" spans="17:17" ht="17.100000000000001" customHeight="1" x14ac:dyDescent="0.25">
      <c r="Q46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3" spans="17:17" ht="17.100000000000001" customHeight="1" x14ac:dyDescent="0.25">
      <c r="Q46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4" spans="17:17" ht="17.100000000000001" customHeight="1" x14ac:dyDescent="0.25">
      <c r="Q46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5" spans="17:17" ht="17.100000000000001" customHeight="1" x14ac:dyDescent="0.25">
      <c r="Q46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6" spans="17:17" ht="17.100000000000001" customHeight="1" x14ac:dyDescent="0.25">
      <c r="Q46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7" spans="17:17" ht="17.100000000000001" customHeight="1" x14ac:dyDescent="0.25">
      <c r="Q46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8" spans="17:17" ht="17.100000000000001" customHeight="1" x14ac:dyDescent="0.25">
      <c r="Q46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9" spans="17:17" ht="17.100000000000001" customHeight="1" x14ac:dyDescent="0.25">
      <c r="Q46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0" spans="17:17" ht="17.100000000000001" customHeight="1" x14ac:dyDescent="0.25">
      <c r="Q46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1" spans="17:17" ht="17.100000000000001" customHeight="1" x14ac:dyDescent="0.25">
      <c r="Q46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2" spans="17:17" ht="17.100000000000001" customHeight="1" x14ac:dyDescent="0.25">
      <c r="Q46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3" spans="17:17" ht="17.100000000000001" customHeight="1" x14ac:dyDescent="0.25">
      <c r="Q46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4" spans="17:17" ht="17.100000000000001" customHeight="1" x14ac:dyDescent="0.25">
      <c r="Q46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5" spans="17:17" ht="17.100000000000001" customHeight="1" x14ac:dyDescent="0.25">
      <c r="Q46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6" spans="17:17" ht="17.100000000000001" customHeight="1" x14ac:dyDescent="0.25">
      <c r="Q46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7" spans="17:17" ht="17.100000000000001" customHeight="1" x14ac:dyDescent="0.25">
      <c r="Q46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8" spans="17:17" ht="17.100000000000001" customHeight="1" x14ac:dyDescent="0.25">
      <c r="Q46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9" spans="17:17" ht="17.100000000000001" customHeight="1" x14ac:dyDescent="0.25">
      <c r="Q46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0" spans="17:17" ht="17.100000000000001" customHeight="1" x14ac:dyDescent="0.25">
      <c r="Q46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1" spans="17:17" ht="17.100000000000001" customHeight="1" x14ac:dyDescent="0.25">
      <c r="Q46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2" spans="17:17" ht="17.100000000000001" customHeight="1" x14ac:dyDescent="0.25">
      <c r="Q46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3" spans="17:17" ht="17.100000000000001" customHeight="1" x14ac:dyDescent="0.25">
      <c r="Q46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4" spans="17:17" ht="17.100000000000001" customHeight="1" x14ac:dyDescent="0.25">
      <c r="Q46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5" spans="17:17" ht="17.100000000000001" customHeight="1" x14ac:dyDescent="0.25">
      <c r="Q46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6" spans="17:17" ht="17.100000000000001" customHeight="1" x14ac:dyDescent="0.25">
      <c r="Q46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7" spans="17:17" ht="17.100000000000001" customHeight="1" x14ac:dyDescent="0.25">
      <c r="Q46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8" spans="17:17" ht="17.100000000000001" customHeight="1" x14ac:dyDescent="0.25">
      <c r="Q46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9" spans="17:17" ht="17.100000000000001" customHeight="1" x14ac:dyDescent="0.25">
      <c r="Q46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0" spans="17:17" ht="17.100000000000001" customHeight="1" x14ac:dyDescent="0.25">
      <c r="Q46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1" spans="17:17" ht="17.100000000000001" customHeight="1" x14ac:dyDescent="0.25">
      <c r="Q46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2" spans="17:17" ht="17.100000000000001" customHeight="1" x14ac:dyDescent="0.25">
      <c r="Q46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3" spans="17:17" ht="17.100000000000001" customHeight="1" x14ac:dyDescent="0.25">
      <c r="Q46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4" spans="17:17" ht="17.100000000000001" customHeight="1" x14ac:dyDescent="0.25">
      <c r="Q46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5" spans="17:17" ht="17.100000000000001" customHeight="1" x14ac:dyDescent="0.25">
      <c r="Q46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6" spans="17:17" ht="17.100000000000001" customHeight="1" x14ac:dyDescent="0.25">
      <c r="Q46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7" spans="17:17" ht="17.100000000000001" customHeight="1" x14ac:dyDescent="0.25">
      <c r="Q46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8" spans="17:17" ht="17.100000000000001" customHeight="1" x14ac:dyDescent="0.25">
      <c r="Q46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9" spans="17:17" ht="17.100000000000001" customHeight="1" x14ac:dyDescent="0.25">
      <c r="Q46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0" spans="17:17" ht="17.100000000000001" customHeight="1" x14ac:dyDescent="0.25">
      <c r="Q46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1" spans="17:17" ht="17.100000000000001" customHeight="1" x14ac:dyDescent="0.25">
      <c r="Q46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2" spans="17:17" ht="17.100000000000001" customHeight="1" x14ac:dyDescent="0.25">
      <c r="Q46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3" spans="17:17" ht="17.100000000000001" customHeight="1" x14ac:dyDescent="0.25">
      <c r="Q46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4" spans="17:17" ht="17.100000000000001" customHeight="1" x14ac:dyDescent="0.25">
      <c r="Q46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5" spans="17:17" ht="17.100000000000001" customHeight="1" x14ac:dyDescent="0.25">
      <c r="Q46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6" spans="17:17" ht="17.100000000000001" customHeight="1" x14ac:dyDescent="0.25">
      <c r="Q46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7" spans="17:17" ht="17.100000000000001" customHeight="1" x14ac:dyDescent="0.25">
      <c r="Q46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8" spans="17:17" ht="17.100000000000001" customHeight="1" x14ac:dyDescent="0.25">
      <c r="Q46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9" spans="17:17" ht="17.100000000000001" customHeight="1" x14ac:dyDescent="0.25">
      <c r="Q46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0" spans="17:17" ht="17.100000000000001" customHeight="1" x14ac:dyDescent="0.25">
      <c r="Q46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1" spans="17:17" ht="17.100000000000001" customHeight="1" x14ac:dyDescent="0.25">
      <c r="Q46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2" spans="17:17" ht="17.100000000000001" customHeight="1" x14ac:dyDescent="0.25">
      <c r="Q46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3" spans="17:17" ht="17.100000000000001" customHeight="1" x14ac:dyDescent="0.25">
      <c r="Q46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4" spans="17:17" ht="17.100000000000001" customHeight="1" x14ac:dyDescent="0.25">
      <c r="Q46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5" spans="17:17" ht="17.100000000000001" customHeight="1" x14ac:dyDescent="0.25">
      <c r="Q46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6" spans="17:17" ht="17.100000000000001" customHeight="1" x14ac:dyDescent="0.25">
      <c r="Q46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7" spans="17:17" ht="17.100000000000001" customHeight="1" x14ac:dyDescent="0.25">
      <c r="Q46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8" spans="17:17" ht="17.100000000000001" customHeight="1" x14ac:dyDescent="0.25">
      <c r="Q46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9" spans="17:17" ht="17.100000000000001" customHeight="1" x14ac:dyDescent="0.25">
      <c r="Q46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0" spans="17:17" ht="17.100000000000001" customHeight="1" x14ac:dyDescent="0.25">
      <c r="Q46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1" spans="17:17" ht="17.100000000000001" customHeight="1" x14ac:dyDescent="0.25">
      <c r="Q46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2" spans="17:17" ht="17.100000000000001" customHeight="1" x14ac:dyDescent="0.25">
      <c r="Q46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3" spans="17:17" ht="17.100000000000001" customHeight="1" x14ac:dyDescent="0.25">
      <c r="Q46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4" spans="17:17" ht="17.100000000000001" customHeight="1" x14ac:dyDescent="0.25">
      <c r="Q46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5" spans="17:17" ht="17.100000000000001" customHeight="1" x14ac:dyDescent="0.25">
      <c r="Q46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6" spans="17:17" ht="17.100000000000001" customHeight="1" x14ac:dyDescent="0.25">
      <c r="Q46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7" spans="17:17" ht="17.100000000000001" customHeight="1" x14ac:dyDescent="0.25">
      <c r="Q46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8" spans="17:17" ht="17.100000000000001" customHeight="1" x14ac:dyDescent="0.25">
      <c r="Q46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9" spans="17:17" ht="17.100000000000001" customHeight="1" x14ac:dyDescent="0.25">
      <c r="Q46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0" spans="17:17" ht="17.100000000000001" customHeight="1" x14ac:dyDescent="0.25">
      <c r="Q47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1" spans="17:17" ht="17.100000000000001" customHeight="1" x14ac:dyDescent="0.25">
      <c r="Q47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2" spans="17:17" ht="17.100000000000001" customHeight="1" x14ac:dyDescent="0.25">
      <c r="Q47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3" spans="17:17" ht="17.100000000000001" customHeight="1" x14ac:dyDescent="0.25">
      <c r="Q47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4" spans="17:17" ht="17.100000000000001" customHeight="1" x14ac:dyDescent="0.25">
      <c r="Q47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5" spans="17:17" ht="17.100000000000001" customHeight="1" x14ac:dyDescent="0.25">
      <c r="Q47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6" spans="17:17" ht="17.100000000000001" customHeight="1" x14ac:dyDescent="0.25">
      <c r="Q47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7" spans="17:17" ht="17.100000000000001" customHeight="1" x14ac:dyDescent="0.25">
      <c r="Q47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8" spans="17:17" ht="17.100000000000001" customHeight="1" x14ac:dyDescent="0.25">
      <c r="Q47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9" spans="17:17" ht="17.100000000000001" customHeight="1" x14ac:dyDescent="0.25">
      <c r="Q47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0" spans="17:17" ht="17.100000000000001" customHeight="1" x14ac:dyDescent="0.25">
      <c r="Q47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1" spans="17:17" ht="17.100000000000001" customHeight="1" x14ac:dyDescent="0.25">
      <c r="Q47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2" spans="17:17" ht="17.100000000000001" customHeight="1" x14ac:dyDescent="0.25">
      <c r="Q47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3" spans="17:17" ht="17.100000000000001" customHeight="1" x14ac:dyDescent="0.25">
      <c r="Q47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4" spans="17:17" ht="17.100000000000001" customHeight="1" x14ac:dyDescent="0.25">
      <c r="Q47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5" spans="17:17" ht="17.100000000000001" customHeight="1" x14ac:dyDescent="0.25">
      <c r="Q47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6" spans="17:17" ht="17.100000000000001" customHeight="1" x14ac:dyDescent="0.25">
      <c r="Q47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7" spans="17:17" ht="17.100000000000001" customHeight="1" x14ac:dyDescent="0.25">
      <c r="Q47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8" spans="17:17" ht="17.100000000000001" customHeight="1" x14ac:dyDescent="0.25">
      <c r="Q47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9" spans="17:17" ht="17.100000000000001" customHeight="1" x14ac:dyDescent="0.25">
      <c r="Q47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0" spans="17:17" ht="17.100000000000001" customHeight="1" x14ac:dyDescent="0.25">
      <c r="Q47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1" spans="17:17" ht="17.100000000000001" customHeight="1" x14ac:dyDescent="0.25">
      <c r="Q47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2" spans="17:17" ht="17.100000000000001" customHeight="1" x14ac:dyDescent="0.25">
      <c r="Q47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3" spans="17:17" ht="17.100000000000001" customHeight="1" x14ac:dyDescent="0.25">
      <c r="Q47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4" spans="17:17" ht="17.100000000000001" customHeight="1" x14ac:dyDescent="0.25">
      <c r="Q47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5" spans="17:17" ht="17.100000000000001" customHeight="1" x14ac:dyDescent="0.25">
      <c r="Q47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6" spans="17:17" ht="17.100000000000001" customHeight="1" x14ac:dyDescent="0.25">
      <c r="Q47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7" spans="17:17" ht="17.100000000000001" customHeight="1" x14ac:dyDescent="0.25">
      <c r="Q47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8" spans="17:17" ht="17.100000000000001" customHeight="1" x14ac:dyDescent="0.25">
      <c r="Q47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9" spans="17:17" ht="17.100000000000001" customHeight="1" x14ac:dyDescent="0.25">
      <c r="Q47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0" spans="17:17" ht="17.100000000000001" customHeight="1" x14ac:dyDescent="0.25">
      <c r="Q47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1" spans="17:17" ht="17.100000000000001" customHeight="1" x14ac:dyDescent="0.25">
      <c r="Q47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2" spans="17:17" ht="17.100000000000001" customHeight="1" x14ac:dyDescent="0.25">
      <c r="Q47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3" spans="17:17" ht="17.100000000000001" customHeight="1" x14ac:dyDescent="0.25">
      <c r="Q47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4" spans="17:17" ht="17.100000000000001" customHeight="1" x14ac:dyDescent="0.25">
      <c r="Q47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5" spans="17:17" ht="17.100000000000001" customHeight="1" x14ac:dyDescent="0.25">
      <c r="Q47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6" spans="17:17" ht="17.100000000000001" customHeight="1" x14ac:dyDescent="0.25">
      <c r="Q47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7" spans="17:17" ht="17.100000000000001" customHeight="1" x14ac:dyDescent="0.25">
      <c r="Q47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8" spans="17:17" ht="17.100000000000001" customHeight="1" x14ac:dyDescent="0.25">
      <c r="Q47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9" spans="17:17" ht="17.100000000000001" customHeight="1" x14ac:dyDescent="0.25">
      <c r="Q47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0" spans="17:17" ht="17.100000000000001" customHeight="1" x14ac:dyDescent="0.25">
      <c r="Q47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1" spans="17:17" ht="17.100000000000001" customHeight="1" x14ac:dyDescent="0.25">
      <c r="Q47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2" spans="17:17" ht="17.100000000000001" customHeight="1" x14ac:dyDescent="0.25">
      <c r="Q47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3" spans="17:17" ht="17.100000000000001" customHeight="1" x14ac:dyDescent="0.25">
      <c r="Q47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4" spans="17:17" ht="17.100000000000001" customHeight="1" x14ac:dyDescent="0.25">
      <c r="Q47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5" spans="17:17" ht="17.100000000000001" customHeight="1" x14ac:dyDescent="0.25">
      <c r="Q47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6" spans="17:17" ht="17.100000000000001" customHeight="1" x14ac:dyDescent="0.25">
      <c r="Q47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7" spans="17:17" ht="17.100000000000001" customHeight="1" x14ac:dyDescent="0.25">
      <c r="Q47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8" spans="17:17" ht="17.100000000000001" customHeight="1" x14ac:dyDescent="0.25">
      <c r="Q47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9" spans="17:17" ht="17.100000000000001" customHeight="1" x14ac:dyDescent="0.25">
      <c r="Q47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0" spans="17:17" ht="17.100000000000001" customHeight="1" x14ac:dyDescent="0.25">
      <c r="Q47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1" spans="17:17" ht="17.100000000000001" customHeight="1" x14ac:dyDescent="0.25">
      <c r="Q47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2" spans="17:17" ht="17.100000000000001" customHeight="1" x14ac:dyDescent="0.25">
      <c r="Q47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3" spans="17:17" ht="17.100000000000001" customHeight="1" x14ac:dyDescent="0.25">
      <c r="Q47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4" spans="17:17" ht="17.100000000000001" customHeight="1" x14ac:dyDescent="0.25">
      <c r="Q47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5" spans="17:17" ht="17.100000000000001" customHeight="1" x14ac:dyDescent="0.25">
      <c r="Q47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6" spans="17:17" ht="17.100000000000001" customHeight="1" x14ac:dyDescent="0.25">
      <c r="Q47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7" spans="17:17" ht="17.100000000000001" customHeight="1" x14ac:dyDescent="0.25">
      <c r="Q47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8" spans="17:17" ht="17.100000000000001" customHeight="1" x14ac:dyDescent="0.25">
      <c r="Q47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9" spans="17:17" ht="17.100000000000001" customHeight="1" x14ac:dyDescent="0.25">
      <c r="Q47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0" spans="17:17" ht="17.100000000000001" customHeight="1" x14ac:dyDescent="0.25">
      <c r="Q47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1" spans="17:17" ht="17.100000000000001" customHeight="1" x14ac:dyDescent="0.25">
      <c r="Q47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2" spans="17:17" ht="17.100000000000001" customHeight="1" x14ac:dyDescent="0.25">
      <c r="Q47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3" spans="17:17" ht="17.100000000000001" customHeight="1" x14ac:dyDescent="0.25">
      <c r="Q47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4" spans="17:17" ht="17.100000000000001" customHeight="1" x14ac:dyDescent="0.25">
      <c r="Q47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5" spans="17:17" ht="17.100000000000001" customHeight="1" x14ac:dyDescent="0.25">
      <c r="Q47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6" spans="17:17" ht="17.100000000000001" customHeight="1" x14ac:dyDescent="0.25">
      <c r="Q47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7" spans="17:17" ht="17.100000000000001" customHeight="1" x14ac:dyDescent="0.25">
      <c r="Q47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8" spans="17:17" ht="17.100000000000001" customHeight="1" x14ac:dyDescent="0.25">
      <c r="Q47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9" spans="17:17" ht="17.100000000000001" customHeight="1" x14ac:dyDescent="0.25">
      <c r="Q47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0" spans="17:17" ht="17.100000000000001" customHeight="1" x14ac:dyDescent="0.25">
      <c r="Q47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1" spans="17:17" ht="17.100000000000001" customHeight="1" x14ac:dyDescent="0.25">
      <c r="Q47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2" spans="17:17" ht="17.100000000000001" customHeight="1" x14ac:dyDescent="0.25">
      <c r="Q47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3" spans="17:17" ht="17.100000000000001" customHeight="1" x14ac:dyDescent="0.25">
      <c r="Q47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4" spans="17:17" ht="17.100000000000001" customHeight="1" x14ac:dyDescent="0.25">
      <c r="Q47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5" spans="17:17" ht="17.100000000000001" customHeight="1" x14ac:dyDescent="0.25">
      <c r="Q47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6" spans="17:17" ht="17.100000000000001" customHeight="1" x14ac:dyDescent="0.25">
      <c r="Q47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7" spans="17:17" ht="17.100000000000001" customHeight="1" x14ac:dyDescent="0.25">
      <c r="Q47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8" spans="17:17" ht="17.100000000000001" customHeight="1" x14ac:dyDescent="0.25">
      <c r="Q47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9" spans="17:17" ht="17.100000000000001" customHeight="1" x14ac:dyDescent="0.25">
      <c r="Q47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0" spans="17:17" ht="17.100000000000001" customHeight="1" x14ac:dyDescent="0.25">
      <c r="Q47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1" spans="17:17" ht="17.100000000000001" customHeight="1" x14ac:dyDescent="0.25">
      <c r="Q47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2" spans="17:17" ht="17.100000000000001" customHeight="1" x14ac:dyDescent="0.25">
      <c r="Q47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3" spans="17:17" ht="17.100000000000001" customHeight="1" x14ac:dyDescent="0.25">
      <c r="Q47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4" spans="17:17" ht="17.100000000000001" customHeight="1" x14ac:dyDescent="0.25">
      <c r="Q47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5" spans="17:17" ht="17.100000000000001" customHeight="1" x14ac:dyDescent="0.25">
      <c r="Q47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6" spans="17:17" ht="17.100000000000001" customHeight="1" x14ac:dyDescent="0.25">
      <c r="Q47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7" spans="17:17" ht="17.100000000000001" customHeight="1" x14ac:dyDescent="0.25">
      <c r="Q47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8" spans="17:17" ht="17.100000000000001" customHeight="1" x14ac:dyDescent="0.25">
      <c r="Q47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9" spans="17:17" ht="17.100000000000001" customHeight="1" x14ac:dyDescent="0.25">
      <c r="Q47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0" spans="17:17" ht="17.100000000000001" customHeight="1" x14ac:dyDescent="0.25">
      <c r="Q47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1" spans="17:17" ht="17.100000000000001" customHeight="1" x14ac:dyDescent="0.25">
      <c r="Q47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2" spans="17:17" ht="17.100000000000001" customHeight="1" x14ac:dyDescent="0.25">
      <c r="Q47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3" spans="17:17" ht="17.100000000000001" customHeight="1" x14ac:dyDescent="0.25">
      <c r="Q47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4" spans="17:17" ht="17.100000000000001" customHeight="1" x14ac:dyDescent="0.25">
      <c r="Q47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5" spans="17:17" ht="17.100000000000001" customHeight="1" x14ac:dyDescent="0.25">
      <c r="Q47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6" spans="17:17" ht="17.100000000000001" customHeight="1" x14ac:dyDescent="0.25">
      <c r="Q47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7" spans="17:17" ht="17.100000000000001" customHeight="1" x14ac:dyDescent="0.25">
      <c r="Q47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8" spans="17:17" ht="17.100000000000001" customHeight="1" x14ac:dyDescent="0.25">
      <c r="Q47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9" spans="17:17" ht="17.100000000000001" customHeight="1" x14ac:dyDescent="0.25">
      <c r="Q47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0" spans="17:17" ht="17.100000000000001" customHeight="1" x14ac:dyDescent="0.25">
      <c r="Q48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1" spans="17:17" ht="17.100000000000001" customHeight="1" x14ac:dyDescent="0.25">
      <c r="Q48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2" spans="17:17" ht="17.100000000000001" customHeight="1" x14ac:dyDescent="0.25">
      <c r="Q48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3" spans="17:17" ht="17.100000000000001" customHeight="1" x14ac:dyDescent="0.25">
      <c r="Q48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4" spans="17:17" ht="17.100000000000001" customHeight="1" x14ac:dyDescent="0.25">
      <c r="Q48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5" spans="17:17" ht="17.100000000000001" customHeight="1" x14ac:dyDescent="0.25">
      <c r="Q48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6" spans="17:17" ht="17.100000000000001" customHeight="1" x14ac:dyDescent="0.25">
      <c r="Q48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7" spans="17:17" ht="17.100000000000001" customHeight="1" x14ac:dyDescent="0.25">
      <c r="Q48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8" spans="17:17" ht="17.100000000000001" customHeight="1" x14ac:dyDescent="0.25">
      <c r="Q48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9" spans="17:17" ht="17.100000000000001" customHeight="1" x14ac:dyDescent="0.25">
      <c r="Q48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0" spans="17:17" ht="17.100000000000001" customHeight="1" x14ac:dyDescent="0.25">
      <c r="Q48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1" spans="17:17" ht="17.100000000000001" customHeight="1" x14ac:dyDescent="0.25">
      <c r="Q48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2" spans="17:17" ht="17.100000000000001" customHeight="1" x14ac:dyDescent="0.25">
      <c r="Q48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3" spans="17:17" ht="17.100000000000001" customHeight="1" x14ac:dyDescent="0.25">
      <c r="Q48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4" spans="17:17" ht="17.100000000000001" customHeight="1" x14ac:dyDescent="0.25">
      <c r="Q48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5" spans="17:17" ht="17.100000000000001" customHeight="1" x14ac:dyDescent="0.25">
      <c r="Q48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6" spans="17:17" ht="17.100000000000001" customHeight="1" x14ac:dyDescent="0.25">
      <c r="Q48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7" spans="17:17" ht="17.100000000000001" customHeight="1" x14ac:dyDescent="0.25">
      <c r="Q48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8" spans="17:17" ht="17.100000000000001" customHeight="1" x14ac:dyDescent="0.25">
      <c r="Q48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9" spans="17:17" ht="17.100000000000001" customHeight="1" x14ac:dyDescent="0.25">
      <c r="Q48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0" spans="17:17" ht="17.100000000000001" customHeight="1" x14ac:dyDescent="0.25">
      <c r="Q48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1" spans="17:17" ht="17.100000000000001" customHeight="1" x14ac:dyDescent="0.25">
      <c r="Q48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2" spans="17:17" ht="17.100000000000001" customHeight="1" x14ac:dyDescent="0.25">
      <c r="Q48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3" spans="17:17" ht="17.100000000000001" customHeight="1" x14ac:dyDescent="0.25">
      <c r="Q48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4" spans="17:17" ht="17.100000000000001" customHeight="1" x14ac:dyDescent="0.25">
      <c r="Q48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5" spans="17:17" ht="17.100000000000001" customHeight="1" x14ac:dyDescent="0.25">
      <c r="Q48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6" spans="17:17" ht="17.100000000000001" customHeight="1" x14ac:dyDescent="0.25">
      <c r="Q48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7" spans="17:17" ht="17.100000000000001" customHeight="1" x14ac:dyDescent="0.25">
      <c r="Q48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8" spans="17:17" ht="17.100000000000001" customHeight="1" x14ac:dyDescent="0.25">
      <c r="Q48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9" spans="17:17" ht="17.100000000000001" customHeight="1" x14ac:dyDescent="0.25">
      <c r="Q48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0" spans="17:17" ht="17.100000000000001" customHeight="1" x14ac:dyDescent="0.25">
      <c r="Q48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1" spans="17:17" ht="17.100000000000001" customHeight="1" x14ac:dyDescent="0.25">
      <c r="Q48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2" spans="17:17" ht="17.100000000000001" customHeight="1" x14ac:dyDescent="0.25">
      <c r="Q48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3" spans="17:17" ht="17.100000000000001" customHeight="1" x14ac:dyDescent="0.25">
      <c r="Q48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4" spans="17:17" ht="17.100000000000001" customHeight="1" x14ac:dyDescent="0.25">
      <c r="Q48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5" spans="17:17" ht="17.100000000000001" customHeight="1" x14ac:dyDescent="0.25">
      <c r="Q48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6" spans="17:17" ht="17.100000000000001" customHeight="1" x14ac:dyDescent="0.25">
      <c r="Q48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7" spans="17:17" ht="17.100000000000001" customHeight="1" x14ac:dyDescent="0.25">
      <c r="Q48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8" spans="17:17" ht="17.100000000000001" customHeight="1" x14ac:dyDescent="0.25">
      <c r="Q48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9" spans="17:17" ht="17.100000000000001" customHeight="1" x14ac:dyDescent="0.25">
      <c r="Q48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0" spans="17:17" ht="17.100000000000001" customHeight="1" x14ac:dyDescent="0.25">
      <c r="Q48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1" spans="17:17" ht="17.100000000000001" customHeight="1" x14ac:dyDescent="0.25">
      <c r="Q48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2" spans="17:17" ht="17.100000000000001" customHeight="1" x14ac:dyDescent="0.25">
      <c r="Q48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3" spans="17:17" ht="17.100000000000001" customHeight="1" x14ac:dyDescent="0.25">
      <c r="Q48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4" spans="17:17" ht="17.100000000000001" customHeight="1" x14ac:dyDescent="0.25">
      <c r="Q48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5" spans="17:17" ht="17.100000000000001" customHeight="1" x14ac:dyDescent="0.25">
      <c r="Q48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6" spans="17:17" ht="17.100000000000001" customHeight="1" x14ac:dyDescent="0.25">
      <c r="Q48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7" spans="17:17" ht="17.100000000000001" customHeight="1" x14ac:dyDescent="0.25">
      <c r="Q48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8" spans="17:17" ht="17.100000000000001" customHeight="1" x14ac:dyDescent="0.25">
      <c r="Q48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9" spans="17:17" ht="17.100000000000001" customHeight="1" x14ac:dyDescent="0.25">
      <c r="Q48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0" spans="17:17" ht="17.100000000000001" customHeight="1" x14ac:dyDescent="0.25">
      <c r="Q48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1" spans="17:17" ht="17.100000000000001" customHeight="1" x14ac:dyDescent="0.25">
      <c r="Q48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2" spans="17:17" ht="17.100000000000001" customHeight="1" x14ac:dyDescent="0.25">
      <c r="Q48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3" spans="17:17" ht="17.100000000000001" customHeight="1" x14ac:dyDescent="0.25">
      <c r="Q48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4" spans="17:17" ht="17.100000000000001" customHeight="1" x14ac:dyDescent="0.25">
      <c r="Q48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5" spans="17:17" ht="17.100000000000001" customHeight="1" x14ac:dyDescent="0.25">
      <c r="Q48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6" spans="17:17" ht="17.100000000000001" customHeight="1" x14ac:dyDescent="0.25">
      <c r="Q48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7" spans="17:17" ht="17.100000000000001" customHeight="1" x14ac:dyDescent="0.25">
      <c r="Q48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8" spans="17:17" ht="17.100000000000001" customHeight="1" x14ac:dyDescent="0.25">
      <c r="Q48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9" spans="17:17" ht="17.100000000000001" customHeight="1" x14ac:dyDescent="0.25">
      <c r="Q48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0" spans="17:17" ht="17.100000000000001" customHeight="1" x14ac:dyDescent="0.25">
      <c r="Q48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1" spans="17:17" ht="17.100000000000001" customHeight="1" x14ac:dyDescent="0.25">
      <c r="Q48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2" spans="17:17" ht="17.100000000000001" customHeight="1" x14ac:dyDescent="0.25">
      <c r="Q48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3" spans="17:17" ht="17.100000000000001" customHeight="1" x14ac:dyDescent="0.25">
      <c r="Q48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4" spans="17:17" ht="17.100000000000001" customHeight="1" x14ac:dyDescent="0.25">
      <c r="Q48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5" spans="17:17" ht="17.100000000000001" customHeight="1" x14ac:dyDescent="0.25">
      <c r="Q48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6" spans="17:17" ht="17.100000000000001" customHeight="1" x14ac:dyDescent="0.25">
      <c r="Q48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7" spans="17:17" ht="17.100000000000001" customHeight="1" x14ac:dyDescent="0.25">
      <c r="Q48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8" spans="17:17" ht="17.100000000000001" customHeight="1" x14ac:dyDescent="0.25">
      <c r="Q48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9" spans="17:17" ht="17.100000000000001" customHeight="1" x14ac:dyDescent="0.25">
      <c r="Q48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0" spans="17:17" ht="17.100000000000001" customHeight="1" x14ac:dyDescent="0.25">
      <c r="Q48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1" spans="17:17" ht="17.100000000000001" customHeight="1" x14ac:dyDescent="0.25">
      <c r="Q48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2" spans="17:17" ht="17.100000000000001" customHeight="1" x14ac:dyDescent="0.25">
      <c r="Q48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3" spans="17:17" ht="17.100000000000001" customHeight="1" x14ac:dyDescent="0.25">
      <c r="Q48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4" spans="17:17" ht="17.100000000000001" customHeight="1" x14ac:dyDescent="0.25">
      <c r="Q48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5" spans="17:17" ht="17.100000000000001" customHeight="1" x14ac:dyDescent="0.25">
      <c r="Q48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6" spans="17:17" ht="17.100000000000001" customHeight="1" x14ac:dyDescent="0.25">
      <c r="Q48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7" spans="17:17" ht="17.100000000000001" customHeight="1" x14ac:dyDescent="0.25">
      <c r="Q48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8" spans="17:17" ht="17.100000000000001" customHeight="1" x14ac:dyDescent="0.25">
      <c r="Q48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9" spans="17:17" ht="17.100000000000001" customHeight="1" x14ac:dyDescent="0.25">
      <c r="Q48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0" spans="17:17" ht="17.100000000000001" customHeight="1" x14ac:dyDescent="0.25">
      <c r="Q48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1" spans="17:17" ht="17.100000000000001" customHeight="1" x14ac:dyDescent="0.25">
      <c r="Q48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2" spans="17:17" ht="17.100000000000001" customHeight="1" x14ac:dyDescent="0.25">
      <c r="Q48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3" spans="17:17" ht="17.100000000000001" customHeight="1" x14ac:dyDescent="0.25">
      <c r="Q48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4" spans="17:17" ht="17.100000000000001" customHeight="1" x14ac:dyDescent="0.25">
      <c r="Q48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5" spans="17:17" ht="17.100000000000001" customHeight="1" x14ac:dyDescent="0.25">
      <c r="Q48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6" spans="17:17" ht="17.100000000000001" customHeight="1" x14ac:dyDescent="0.25">
      <c r="Q48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7" spans="17:17" ht="17.100000000000001" customHeight="1" x14ac:dyDescent="0.25">
      <c r="Q48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8" spans="17:17" ht="17.100000000000001" customHeight="1" x14ac:dyDescent="0.25">
      <c r="Q48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9" spans="17:17" ht="17.100000000000001" customHeight="1" x14ac:dyDescent="0.25">
      <c r="Q48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0" spans="17:17" ht="17.100000000000001" customHeight="1" x14ac:dyDescent="0.25">
      <c r="Q48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1" spans="17:17" ht="17.100000000000001" customHeight="1" x14ac:dyDescent="0.25">
      <c r="Q48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2" spans="17:17" ht="17.100000000000001" customHeight="1" x14ac:dyDescent="0.25">
      <c r="Q48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3" spans="17:17" ht="17.100000000000001" customHeight="1" x14ac:dyDescent="0.25">
      <c r="Q48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4" spans="17:17" ht="17.100000000000001" customHeight="1" x14ac:dyDescent="0.25">
      <c r="Q48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5" spans="17:17" ht="17.100000000000001" customHeight="1" x14ac:dyDescent="0.25">
      <c r="Q48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6" spans="17:17" ht="17.100000000000001" customHeight="1" x14ac:dyDescent="0.25">
      <c r="Q48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7" spans="17:17" ht="17.100000000000001" customHeight="1" x14ac:dyDescent="0.25">
      <c r="Q48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8" spans="17:17" ht="17.100000000000001" customHeight="1" x14ac:dyDescent="0.25">
      <c r="Q48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9" spans="17:17" ht="17.100000000000001" customHeight="1" x14ac:dyDescent="0.25">
      <c r="Q48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0" spans="17:17" ht="17.100000000000001" customHeight="1" x14ac:dyDescent="0.25">
      <c r="Q49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1" spans="17:17" ht="17.100000000000001" customHeight="1" x14ac:dyDescent="0.25">
      <c r="Q49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2" spans="17:17" ht="17.100000000000001" customHeight="1" x14ac:dyDescent="0.25">
      <c r="Q49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3" spans="17:17" ht="17.100000000000001" customHeight="1" x14ac:dyDescent="0.25">
      <c r="Q49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4" spans="17:17" ht="17.100000000000001" customHeight="1" x14ac:dyDescent="0.25">
      <c r="Q49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5" spans="17:17" ht="17.100000000000001" customHeight="1" x14ac:dyDescent="0.25">
      <c r="Q49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6" spans="17:17" ht="17.100000000000001" customHeight="1" x14ac:dyDescent="0.25">
      <c r="Q49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7" spans="17:17" ht="17.100000000000001" customHeight="1" x14ac:dyDescent="0.25">
      <c r="Q49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8" spans="17:17" ht="17.100000000000001" customHeight="1" x14ac:dyDescent="0.25">
      <c r="Q49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9" spans="17:17" ht="17.100000000000001" customHeight="1" x14ac:dyDescent="0.25">
      <c r="Q49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0" spans="17:17" ht="17.100000000000001" customHeight="1" x14ac:dyDescent="0.25">
      <c r="Q49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1" spans="17:17" ht="17.100000000000001" customHeight="1" x14ac:dyDescent="0.25">
      <c r="Q49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2" spans="17:17" ht="17.100000000000001" customHeight="1" x14ac:dyDescent="0.25">
      <c r="Q49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3" spans="17:17" ht="17.100000000000001" customHeight="1" x14ac:dyDescent="0.25">
      <c r="Q49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4" spans="17:17" ht="17.100000000000001" customHeight="1" x14ac:dyDescent="0.25">
      <c r="Q49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5" spans="17:17" ht="17.100000000000001" customHeight="1" x14ac:dyDescent="0.25">
      <c r="Q49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6" spans="17:17" ht="17.100000000000001" customHeight="1" x14ac:dyDescent="0.25">
      <c r="Q49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7" spans="17:17" ht="17.100000000000001" customHeight="1" x14ac:dyDescent="0.25">
      <c r="Q49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8" spans="17:17" ht="17.100000000000001" customHeight="1" x14ac:dyDescent="0.25">
      <c r="Q49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9" spans="17:17" ht="17.100000000000001" customHeight="1" x14ac:dyDescent="0.25">
      <c r="Q49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0" spans="17:17" ht="17.100000000000001" customHeight="1" x14ac:dyDescent="0.25">
      <c r="Q49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1" spans="17:17" ht="17.100000000000001" customHeight="1" x14ac:dyDescent="0.25">
      <c r="Q49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2" spans="17:17" ht="17.100000000000001" customHeight="1" x14ac:dyDescent="0.25">
      <c r="Q49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3" spans="17:17" ht="17.100000000000001" customHeight="1" x14ac:dyDescent="0.25">
      <c r="Q49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4" spans="17:17" ht="17.100000000000001" customHeight="1" x14ac:dyDescent="0.25">
      <c r="Q49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5" spans="17:17" ht="17.100000000000001" customHeight="1" x14ac:dyDescent="0.25">
      <c r="Q49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6" spans="17:17" ht="17.100000000000001" customHeight="1" x14ac:dyDescent="0.25">
      <c r="Q49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7" spans="17:17" ht="17.100000000000001" customHeight="1" x14ac:dyDescent="0.25">
      <c r="Q49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8" spans="17:17" ht="17.100000000000001" customHeight="1" x14ac:dyDescent="0.25">
      <c r="Q49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9" spans="17:17" ht="17.100000000000001" customHeight="1" x14ac:dyDescent="0.25">
      <c r="Q49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0" spans="17:17" ht="17.100000000000001" customHeight="1" x14ac:dyDescent="0.25">
      <c r="Q49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1" spans="17:17" ht="17.100000000000001" customHeight="1" x14ac:dyDescent="0.25">
      <c r="Q49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2" spans="17:17" ht="17.100000000000001" customHeight="1" x14ac:dyDescent="0.25">
      <c r="Q49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3" spans="17:17" ht="17.100000000000001" customHeight="1" x14ac:dyDescent="0.25">
      <c r="Q49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4" spans="17:17" ht="17.100000000000001" customHeight="1" x14ac:dyDescent="0.25">
      <c r="Q49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5" spans="17:17" ht="17.100000000000001" customHeight="1" x14ac:dyDescent="0.25">
      <c r="Q49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6" spans="17:17" ht="17.100000000000001" customHeight="1" x14ac:dyDescent="0.25">
      <c r="Q49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7" spans="17:17" ht="17.100000000000001" customHeight="1" x14ac:dyDescent="0.25">
      <c r="Q49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8" spans="17:17" ht="17.100000000000001" customHeight="1" x14ac:dyDescent="0.25">
      <c r="Q49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9" spans="17:17" ht="17.100000000000001" customHeight="1" x14ac:dyDescent="0.25">
      <c r="Q49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0" spans="17:17" ht="17.100000000000001" customHeight="1" x14ac:dyDescent="0.25">
      <c r="Q49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1" spans="17:17" ht="17.100000000000001" customHeight="1" x14ac:dyDescent="0.25">
      <c r="Q49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2" spans="17:17" ht="17.100000000000001" customHeight="1" x14ac:dyDescent="0.25">
      <c r="Q49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3" spans="17:17" ht="17.100000000000001" customHeight="1" x14ac:dyDescent="0.25">
      <c r="Q49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4" spans="17:17" ht="17.100000000000001" customHeight="1" x14ac:dyDescent="0.25">
      <c r="Q49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5" spans="17:17" ht="17.100000000000001" customHeight="1" x14ac:dyDescent="0.25">
      <c r="Q49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6" spans="17:17" ht="17.100000000000001" customHeight="1" x14ac:dyDescent="0.25">
      <c r="Q49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7" spans="17:17" ht="17.100000000000001" customHeight="1" x14ac:dyDescent="0.25">
      <c r="Q49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8" spans="17:17" ht="17.100000000000001" customHeight="1" x14ac:dyDescent="0.25">
      <c r="Q49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9" spans="17:17" ht="17.100000000000001" customHeight="1" x14ac:dyDescent="0.25">
      <c r="Q49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0" spans="17:17" ht="17.100000000000001" customHeight="1" x14ac:dyDescent="0.25">
      <c r="Q49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1" spans="17:17" ht="17.100000000000001" customHeight="1" x14ac:dyDescent="0.25">
      <c r="Q49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2" spans="17:17" ht="17.100000000000001" customHeight="1" x14ac:dyDescent="0.25">
      <c r="Q49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3" spans="17:17" ht="17.100000000000001" customHeight="1" x14ac:dyDescent="0.25">
      <c r="Q49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4" spans="17:17" ht="17.100000000000001" customHeight="1" x14ac:dyDescent="0.25">
      <c r="Q49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5" spans="17:17" ht="17.100000000000001" customHeight="1" x14ac:dyDescent="0.25">
      <c r="Q49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6" spans="17:17" ht="17.100000000000001" customHeight="1" x14ac:dyDescent="0.25">
      <c r="Q49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7" spans="17:17" ht="17.100000000000001" customHeight="1" x14ac:dyDescent="0.25">
      <c r="Q49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8" spans="17:17" ht="17.100000000000001" customHeight="1" x14ac:dyDescent="0.25">
      <c r="Q49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9" spans="17:17" ht="17.100000000000001" customHeight="1" x14ac:dyDescent="0.25">
      <c r="Q49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0" spans="17:17" ht="17.100000000000001" customHeight="1" x14ac:dyDescent="0.25">
      <c r="Q49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1" spans="17:17" ht="17.100000000000001" customHeight="1" x14ac:dyDescent="0.25">
      <c r="Q49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2" spans="17:17" ht="17.100000000000001" customHeight="1" x14ac:dyDescent="0.25">
      <c r="Q49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3" spans="17:17" ht="17.100000000000001" customHeight="1" x14ac:dyDescent="0.25">
      <c r="Q49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4" spans="17:17" ht="17.100000000000001" customHeight="1" x14ac:dyDescent="0.25">
      <c r="Q49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5" spans="17:17" ht="17.100000000000001" customHeight="1" x14ac:dyDescent="0.25">
      <c r="Q49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6" spans="17:17" ht="17.100000000000001" customHeight="1" x14ac:dyDescent="0.25">
      <c r="Q49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7" spans="17:17" ht="17.100000000000001" customHeight="1" x14ac:dyDescent="0.25">
      <c r="Q49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8" spans="17:17" ht="17.100000000000001" customHeight="1" x14ac:dyDescent="0.25">
      <c r="Q49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9" spans="17:17" ht="17.100000000000001" customHeight="1" x14ac:dyDescent="0.25">
      <c r="Q49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0" spans="17:17" ht="17.100000000000001" customHeight="1" x14ac:dyDescent="0.25">
      <c r="Q49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1" spans="17:17" ht="17.100000000000001" customHeight="1" x14ac:dyDescent="0.25">
      <c r="Q49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2" spans="17:17" ht="17.100000000000001" customHeight="1" x14ac:dyDescent="0.25">
      <c r="Q49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3" spans="17:17" ht="17.100000000000001" customHeight="1" x14ac:dyDescent="0.25">
      <c r="Q49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4" spans="17:17" ht="17.100000000000001" customHeight="1" x14ac:dyDescent="0.25">
      <c r="Q49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5" spans="17:17" ht="17.100000000000001" customHeight="1" x14ac:dyDescent="0.25">
      <c r="Q49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6" spans="17:17" ht="17.100000000000001" customHeight="1" x14ac:dyDescent="0.25">
      <c r="Q49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7" spans="17:17" ht="17.100000000000001" customHeight="1" x14ac:dyDescent="0.25">
      <c r="Q49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8" spans="17:17" ht="17.100000000000001" customHeight="1" x14ac:dyDescent="0.25">
      <c r="Q49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9" spans="17:17" ht="17.100000000000001" customHeight="1" x14ac:dyDescent="0.25">
      <c r="Q49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0" spans="17:17" ht="17.100000000000001" customHeight="1" x14ac:dyDescent="0.25">
      <c r="Q49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1" spans="17:17" ht="17.100000000000001" customHeight="1" x14ac:dyDescent="0.25">
      <c r="Q49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2" spans="17:17" ht="17.100000000000001" customHeight="1" x14ac:dyDescent="0.25">
      <c r="Q49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3" spans="17:17" ht="17.100000000000001" customHeight="1" x14ac:dyDescent="0.25">
      <c r="Q49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4" spans="17:17" ht="17.100000000000001" customHeight="1" x14ac:dyDescent="0.25">
      <c r="Q49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5" spans="17:17" ht="17.100000000000001" customHeight="1" x14ac:dyDescent="0.25">
      <c r="Q49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6" spans="17:17" ht="17.100000000000001" customHeight="1" x14ac:dyDescent="0.25">
      <c r="Q49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7" spans="17:17" ht="17.100000000000001" customHeight="1" x14ac:dyDescent="0.25">
      <c r="Q49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8" spans="17:17" ht="17.100000000000001" customHeight="1" x14ac:dyDescent="0.25">
      <c r="Q49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9" spans="17:17" ht="17.100000000000001" customHeight="1" x14ac:dyDescent="0.25">
      <c r="Q49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0" spans="17:17" ht="17.100000000000001" customHeight="1" x14ac:dyDescent="0.25">
      <c r="Q49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1" spans="17:17" ht="17.100000000000001" customHeight="1" x14ac:dyDescent="0.25">
      <c r="Q49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2" spans="17:17" ht="17.100000000000001" customHeight="1" x14ac:dyDescent="0.25">
      <c r="Q49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3" spans="17:17" ht="17.100000000000001" customHeight="1" x14ac:dyDescent="0.25">
      <c r="Q49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4" spans="17:17" ht="17.100000000000001" customHeight="1" x14ac:dyDescent="0.25">
      <c r="Q49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5" spans="17:17" ht="17.100000000000001" customHeight="1" x14ac:dyDescent="0.25">
      <c r="Q49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6" spans="17:17" ht="17.100000000000001" customHeight="1" x14ac:dyDescent="0.25">
      <c r="Q49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7" spans="17:17" ht="17.100000000000001" customHeight="1" x14ac:dyDescent="0.25">
      <c r="Q49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8" spans="17:17" ht="17.100000000000001" customHeight="1" x14ac:dyDescent="0.25">
      <c r="Q49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9" spans="17:17" ht="17.100000000000001" customHeight="1" x14ac:dyDescent="0.25">
      <c r="Q49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0" spans="17:17" ht="17.100000000000001" customHeight="1" x14ac:dyDescent="0.25">
      <c r="Q50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1" spans="17:17" ht="17.100000000000001" customHeight="1" x14ac:dyDescent="0.25">
      <c r="Q50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</sheetData>
  <sheetProtection algorithmName="SHA-512" hashValue="d9uBQOiRv/OE3WW9cEpQQjw35ioaCLp1Ze/dXYG/nMgf95dlCQMgelA4yd8SBKPREv3UMdZVohecEzyv/sIwkg==" saltValue="q5BGDmHoMg6WlMjv27wuAQ==" spinCount="100000" sheet="1" objects="1" scenarios="1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E2:E5001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J29:J1048576</xm:sqref>
        </x14:dataValidation>
        <x14:dataValidation type="list" allowBlank="1" showErrorMessage="1" xr:uid="{E29B079B-9656-4ABF-9C17-87E1D0466917}">
          <x14:formula1>
            <xm:f>'Information Sheet'!$A$17:$A$20</xm:f>
          </x14:formula1>
          <xm:sqref>D2:D5001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F2:F5001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I2:I5001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L2:L5001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M2:M5001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N2:N5001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P2:P5001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G2:G5001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K2:K5001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dimension ref="A1:O44"/>
  <sheetViews>
    <sheetView showGridLines="0" zoomScaleNormal="100" workbookViewId="0">
      <selection sqref="A1:H1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02" t="s">
        <v>58</v>
      </c>
      <c r="B1" s="102"/>
      <c r="C1" s="102"/>
      <c r="D1" s="102"/>
      <c r="E1" s="102"/>
      <c r="F1" s="102"/>
      <c r="G1" s="102"/>
      <c r="H1" s="102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11"/>
      <c r="C3" s="112"/>
      <c r="D3" s="112"/>
      <c r="E3" s="112"/>
      <c r="F3" s="112"/>
      <c r="G3" s="112"/>
      <c r="H3" s="112"/>
      <c r="I3" s="113"/>
    </row>
    <row r="4" spans="1:9" ht="15" customHeight="1" x14ac:dyDescent="0.2">
      <c r="A4" s="75" t="s">
        <v>61</v>
      </c>
      <c r="B4" s="114"/>
      <c r="C4" s="115"/>
      <c r="D4" s="115"/>
      <c r="E4" s="115"/>
      <c r="F4" s="115"/>
      <c r="G4" s="115"/>
      <c r="H4" s="115"/>
      <c r="I4" s="116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03" t="s">
        <v>62</v>
      </c>
      <c r="B7" s="104"/>
      <c r="C7" s="117"/>
      <c r="D7" s="118"/>
      <c r="E7" s="118"/>
      <c r="F7" s="118"/>
      <c r="G7" s="118"/>
      <c r="H7" s="118"/>
      <c r="I7" s="119"/>
    </row>
    <row r="8" spans="1:9" ht="15" customHeight="1" x14ac:dyDescent="0.2">
      <c r="A8" s="105" t="s">
        <v>63</v>
      </c>
      <c r="B8" s="106"/>
      <c r="C8" s="120"/>
      <c r="D8" s="121"/>
      <c r="E8" s="121"/>
      <c r="F8" s="121"/>
      <c r="G8" s="121"/>
      <c r="H8" s="121"/>
      <c r="I8" s="122"/>
    </row>
    <row r="9" spans="1:9" ht="15" customHeight="1" x14ac:dyDescent="0.2">
      <c r="A9" s="107" t="s">
        <v>64</v>
      </c>
      <c r="B9" s="108"/>
      <c r="C9" s="123"/>
      <c r="D9" s="124"/>
      <c r="E9" s="124"/>
      <c r="F9" s="124"/>
      <c r="G9" s="124"/>
      <c r="H9" s="124"/>
      <c r="I9" s="125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09" t="s">
        <v>66</v>
      </c>
      <c r="B12" s="109"/>
      <c r="C12" s="109"/>
      <c r="D12" s="109"/>
      <c r="E12" s="109"/>
      <c r="F12" s="109"/>
      <c r="G12" s="110">
        <f>G13+G17</f>
        <v>0</v>
      </c>
      <c r="H12" s="110"/>
      <c r="I12" s="110"/>
    </row>
    <row r="13" spans="1:9" s="47" customFormat="1" ht="15" customHeight="1" thickTop="1" x14ac:dyDescent="0.2">
      <c r="A13" s="126" t="s">
        <v>67</v>
      </c>
      <c r="B13" s="126"/>
      <c r="C13" s="126"/>
      <c r="D13" s="126"/>
      <c r="E13" s="126"/>
      <c r="F13" s="126"/>
      <c r="G13" s="127">
        <f>SUM(G14:I16)</f>
        <v>0</v>
      </c>
      <c r="H13" s="127"/>
      <c r="I13" s="127"/>
    </row>
    <row r="14" spans="1:9" s="47" customFormat="1" ht="15" customHeight="1" x14ac:dyDescent="0.2">
      <c r="A14" s="128" t="s">
        <v>68</v>
      </c>
      <c r="B14" s="128"/>
      <c r="C14" s="128"/>
      <c r="D14" s="128"/>
      <c r="E14" s="128"/>
      <c r="F14" s="128"/>
      <c r="G14" s="129">
        <f>COUNTIF('Service Line Inventory Template'!$Q$2:$Q$5001,"Lead")</f>
        <v>0</v>
      </c>
      <c r="H14" s="129"/>
      <c r="I14" s="129"/>
    </row>
    <row r="15" spans="1:9" s="47" customFormat="1" ht="15" customHeight="1" x14ac:dyDescent="0.2">
      <c r="A15" s="128" t="s">
        <v>69</v>
      </c>
      <c r="B15" s="128"/>
      <c r="C15" s="128"/>
      <c r="D15" s="128"/>
      <c r="E15" s="128"/>
      <c r="F15" s="128"/>
      <c r="G15" s="129">
        <f>COUNTIF('Service Line Inventory Template'!$Q$2:$Q$5001,"GSLRR")</f>
        <v>0</v>
      </c>
      <c r="H15" s="129"/>
      <c r="I15" s="129"/>
    </row>
    <row r="16" spans="1:9" s="47" customFormat="1" ht="15" customHeight="1" x14ac:dyDescent="0.2">
      <c r="A16" s="130" t="s">
        <v>70</v>
      </c>
      <c r="B16" s="130"/>
      <c r="C16" s="130"/>
      <c r="D16" s="130"/>
      <c r="E16" s="130"/>
      <c r="F16" s="130"/>
      <c r="G16" s="129">
        <f>COUNTIF('Service Line Inventory Template'!$Q$2:$Q$5001,"Non-Lead")</f>
        <v>0</v>
      </c>
      <c r="H16" s="129"/>
      <c r="I16" s="129"/>
    </row>
    <row r="17" spans="1:15" s="47" customFormat="1" ht="14.25" x14ac:dyDescent="0.2">
      <c r="A17" s="131" t="s">
        <v>71</v>
      </c>
      <c r="B17" s="131"/>
      <c r="C17" s="131"/>
      <c r="D17" s="131"/>
      <c r="E17" s="131"/>
      <c r="F17" s="131"/>
      <c r="G17" s="132">
        <f>COUNTIF('Service Line Inventory Template'!$Q$2:$Q$5001,"Unknown")</f>
        <v>0</v>
      </c>
      <c r="H17" s="132"/>
      <c r="I17" s="132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33" t="s">
        <v>72</v>
      </c>
      <c r="B19" s="133"/>
      <c r="C19" s="88" t="s">
        <v>44</v>
      </c>
      <c r="D19" s="134" t="s">
        <v>73</v>
      </c>
      <c r="E19" s="135"/>
      <c r="F19" s="134" t="s">
        <v>46</v>
      </c>
      <c r="G19" s="135"/>
      <c r="H19" s="134" t="s">
        <v>21</v>
      </c>
      <c r="I19" s="135"/>
      <c r="L19" s="21"/>
      <c r="M19" s="21"/>
      <c r="N19" s="21"/>
      <c r="O19" s="21"/>
    </row>
    <row r="20" spans="1:15" s="47" customFormat="1" ht="15" customHeight="1" thickTop="1" x14ac:dyDescent="0.25">
      <c r="A20" s="136" t="s">
        <v>74</v>
      </c>
      <c r="B20" s="137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38">
        <f>COUNTIF(Table1[Current Public Side SL Material ⓘ],"C*")+COUNTIF(Table1[Current Public Side SL Material ⓘ],"P*")+COUNTIF(Table1[Current Public Side SL Material ⓘ],"K*")</f>
        <v>0</v>
      </c>
      <c r="G20" s="139"/>
      <c r="H20" s="138">
        <f>COUNTIF(Table1[Current Public Side SL Material ⓘ],"U*")</f>
        <v>0</v>
      </c>
      <c r="I20" s="140"/>
      <c r="J20" s="50"/>
      <c r="L20" s="21"/>
      <c r="M20" s="21"/>
      <c r="N20" s="21"/>
      <c r="O20" s="21"/>
    </row>
    <row r="21" spans="1:15" s="47" customFormat="1" ht="15" customHeight="1" x14ac:dyDescent="0.25">
      <c r="A21" s="136" t="s">
        <v>76</v>
      </c>
      <c r="B21" s="137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41">
        <f>COUNTIF(Table1[Customer SL Material ⓘ],"C*")+COUNTIF(Table1[Customer SL Material ⓘ],"P*")+COUNTIF(Table1[Customer SL Material ⓘ],"K*")</f>
        <v>0</v>
      </c>
      <c r="G21" s="142"/>
      <c r="H21" s="141">
        <f>COUNTIF(Table1[Customer SL Material ⓘ],"U*")</f>
        <v>0</v>
      </c>
      <c r="I21" s="143"/>
      <c r="J21" s="50"/>
      <c r="L21" s="21"/>
      <c r="M21" s="21"/>
      <c r="N21" s="21"/>
      <c r="O21" s="21"/>
    </row>
    <row r="22" spans="1:15" s="47" customFormat="1" ht="34.5" customHeight="1" x14ac:dyDescent="0.25">
      <c r="A22" s="144" t="s">
        <v>66</v>
      </c>
      <c r="B22" s="145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6">
        <f>COUNTIF(Table1[SL Category ⓘ],"Non-Lead")</f>
        <v>0</v>
      </c>
      <c r="G22" s="147"/>
      <c r="H22" s="146">
        <f>COUNTIF(Table1[SL Category ⓘ],"Unknown")</f>
        <v>0</v>
      </c>
      <c r="I22" s="148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49" t="s">
        <v>78</v>
      </c>
      <c r="B25" s="149"/>
      <c r="C25" s="149"/>
      <c r="D25" s="149"/>
      <c r="E25" s="150" t="s">
        <v>79</v>
      </c>
      <c r="F25" s="150"/>
      <c r="G25" s="151" t="s">
        <v>80</v>
      </c>
      <c r="H25" s="152"/>
      <c r="I25" s="153"/>
      <c r="L25"/>
      <c r="M25"/>
      <c r="N25"/>
      <c r="O25"/>
    </row>
    <row r="26" spans="1:15" ht="15" customHeight="1" thickTop="1" x14ac:dyDescent="0.25">
      <c r="A26" s="154" t="s">
        <v>81</v>
      </c>
      <c r="B26" s="154"/>
      <c r="C26" s="154"/>
      <c r="D26" s="154"/>
      <c r="E26" s="155">
        <f>COUNTIF('Service Line Inventory Template'!G2:G5001,"Records")</f>
        <v>0</v>
      </c>
      <c r="F26" s="155"/>
      <c r="G26" s="156">
        <f>COUNTIF('Service Line Inventory Template'!K2:K5001,"Records")</f>
        <v>0</v>
      </c>
      <c r="H26" s="157"/>
      <c r="I26" s="158"/>
      <c r="L26"/>
      <c r="M26"/>
      <c r="N26"/>
      <c r="O26"/>
    </row>
    <row r="27" spans="1:15" ht="15" customHeight="1" x14ac:dyDescent="0.25">
      <c r="A27" s="159" t="s">
        <v>19</v>
      </c>
      <c r="B27" s="160"/>
      <c r="C27" s="160"/>
      <c r="D27" s="161"/>
      <c r="E27" s="162">
        <f>COUNTIF('Service Line Inventory Template'!G2:G5001,"Field Inspection")</f>
        <v>0</v>
      </c>
      <c r="F27" s="162"/>
      <c r="G27" s="163">
        <f>COUNTIF('Service Line Inventory Template'!K2:K5001,A27)</f>
        <v>0</v>
      </c>
      <c r="H27" s="164"/>
      <c r="I27" s="165"/>
      <c r="L27"/>
      <c r="M27"/>
      <c r="N27"/>
      <c r="O27"/>
    </row>
    <row r="28" spans="1:15" x14ac:dyDescent="0.25">
      <c r="A28" s="166" t="s">
        <v>107</v>
      </c>
      <c r="B28" s="166"/>
      <c r="C28" s="166"/>
      <c r="D28" s="166"/>
      <c r="E28" s="129" t="s">
        <v>105</v>
      </c>
      <c r="F28" s="129"/>
      <c r="G28" s="167">
        <f>COUNTIF('Service Line Inventory Template'!K2:K5001,A28)</f>
        <v>0</v>
      </c>
      <c r="H28" s="168"/>
      <c r="I28" s="169"/>
      <c r="L28"/>
      <c r="M28"/>
      <c r="N28"/>
      <c r="O28"/>
    </row>
    <row r="29" spans="1:15" ht="15" customHeight="1" x14ac:dyDescent="0.25">
      <c r="A29" s="106" t="s">
        <v>23</v>
      </c>
      <c r="B29" s="106"/>
      <c r="C29" s="106"/>
      <c r="D29" s="106"/>
      <c r="E29" s="162">
        <f>COUNTIF('Service Line Inventory Template'!$G$2:$G$5001,A29)</f>
        <v>0</v>
      </c>
      <c r="F29" s="162"/>
      <c r="G29" s="163">
        <f>COUNTIF('Service Line Inventory Template'!K2:K5001,A29)</f>
        <v>0</v>
      </c>
      <c r="H29" s="164"/>
      <c r="I29" s="165"/>
      <c r="L29"/>
      <c r="M29"/>
      <c r="N29"/>
      <c r="O29"/>
    </row>
    <row r="30" spans="1:15" ht="15" customHeight="1" x14ac:dyDescent="0.25">
      <c r="A30" s="170" t="s">
        <v>93</v>
      </c>
      <c r="B30" s="170"/>
      <c r="C30" s="170"/>
      <c r="D30" s="170"/>
      <c r="E30" s="129">
        <f>COUNTIF('Service Line Inventory Template'!$G$2:$G$5001,A30)</f>
        <v>0</v>
      </c>
      <c r="F30" s="129"/>
      <c r="G30" s="167">
        <f>COUNTIF('Service Line Inventory Template'!K2:K5001,A30)</f>
        <v>0</v>
      </c>
      <c r="H30" s="168"/>
      <c r="I30" s="169"/>
      <c r="L30"/>
      <c r="M30"/>
      <c r="N30"/>
      <c r="O30"/>
    </row>
    <row r="31" spans="1:15" ht="15" customHeight="1" x14ac:dyDescent="0.25">
      <c r="A31" s="171" t="s">
        <v>28</v>
      </c>
      <c r="B31" s="171"/>
      <c r="C31" s="171"/>
      <c r="D31" s="171"/>
      <c r="E31" s="172">
        <f>COUNTIF('Service Line Inventory Template'!$G$2:$G$5001,A31)</f>
        <v>0</v>
      </c>
      <c r="F31" s="172"/>
      <c r="G31" s="173">
        <f>COUNTIF('Service Line Inventory Template'!K2:K5001,A31)</f>
        <v>0</v>
      </c>
      <c r="H31" s="174"/>
      <c r="I31" s="175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76" t="s">
        <v>83</v>
      </c>
      <c r="B34" s="177"/>
      <c r="C34" s="177"/>
      <c r="D34" s="177"/>
      <c r="E34" s="178" t="s">
        <v>84</v>
      </c>
      <c r="F34" s="178"/>
      <c r="G34" s="178"/>
      <c r="H34" s="178"/>
      <c r="I34" s="179"/>
    </row>
    <row r="35" spans="1:9" ht="32.450000000000003" customHeight="1" x14ac:dyDescent="0.2">
      <c r="A35" s="180" t="s">
        <v>85</v>
      </c>
      <c r="B35" s="181"/>
      <c r="C35" s="181"/>
      <c r="D35" s="181"/>
      <c r="E35" s="182"/>
      <c r="F35" s="182"/>
      <c r="G35" s="182"/>
      <c r="H35" s="182"/>
      <c r="I35" s="183"/>
    </row>
    <row r="37" spans="1:9" ht="15" customHeight="1" x14ac:dyDescent="0.25">
      <c r="A37" s="33" t="s">
        <v>86</v>
      </c>
    </row>
    <row r="38" spans="1:9" ht="15" customHeight="1" x14ac:dyDescent="0.2">
      <c r="A38" s="184" t="s">
        <v>87</v>
      </c>
      <c r="B38" s="185"/>
      <c r="C38" s="185"/>
      <c r="D38" s="185"/>
      <c r="E38" s="185"/>
      <c r="F38" s="185"/>
      <c r="G38" s="185"/>
      <c r="H38" s="185"/>
      <c r="I38" s="186"/>
    </row>
    <row r="39" spans="1:9" ht="15" customHeight="1" x14ac:dyDescent="0.2">
      <c r="A39" s="187"/>
      <c r="B39" s="188"/>
      <c r="C39" s="188"/>
      <c r="D39" s="188"/>
      <c r="E39" s="188"/>
      <c r="F39" s="188"/>
      <c r="G39" s="188"/>
      <c r="H39" s="188"/>
      <c r="I39" s="189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00"/>
      <c r="B41" s="101"/>
      <c r="C41" s="101"/>
      <c r="D41" s="101"/>
      <c r="E41" s="101"/>
      <c r="F41" s="101"/>
      <c r="G41" s="101"/>
      <c r="H41" s="101"/>
      <c r="I41" s="83"/>
    </row>
    <row r="42" spans="1:9" ht="15" customHeight="1" x14ac:dyDescent="0.2">
      <c r="A42" s="100" t="s">
        <v>88</v>
      </c>
      <c r="B42" s="101"/>
      <c r="C42" s="101"/>
      <c r="D42" s="101" t="s">
        <v>88</v>
      </c>
      <c r="E42" s="101"/>
      <c r="F42" s="101"/>
      <c r="G42" s="101"/>
      <c r="H42" s="101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SiQS4J7ADt2SDf7bWvgb4rh6h9Mntl+X1X9VVkviKdcSHajUX8Oh8L3dNAzG8UWpSm/Fnutce1p94Nvosq316Q==" saltValue="ILI1UeMNk4MwzPaTyuNa2Q==" spinCount="100000" sheet="1" objects="1" scenarios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Min-Sook (DOH)</dc:creator>
  <cp:keywords/>
  <dc:description/>
  <cp:lastModifiedBy>Kim, Min-Sook (HEALTH)</cp:lastModifiedBy>
  <cp:revision/>
  <cp:lastPrinted>2022-05-18T18:35:11Z</cp:lastPrinted>
  <dcterms:created xsi:type="dcterms:W3CDTF">2022-04-12T18:54:01Z</dcterms:created>
  <dcterms:modified xsi:type="dcterms:W3CDTF">2024-01-10T00:05:16Z</dcterms:modified>
  <cp:category/>
  <cp:contentStatus/>
</cp:coreProperties>
</file>